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VI PODATCI NE BRISATI!!!\Desktop\"/>
    </mc:Choice>
  </mc:AlternateContent>
  <bookViews>
    <workbookView xWindow="0" yWindow="0" windowWidth="21570" windowHeight="9450" activeTab="2"/>
  </bookViews>
  <sheets>
    <sheet name="OPĆI DIO  " sheetId="1" r:id="rId1"/>
    <sheet name="PLAN PRIHODA" sheetId="2" r:id="rId2"/>
    <sheet name="PLAN RASHODA " sheetId="3" r:id="rId3"/>
  </sheets>
  <definedNames>
    <definedName name="_xlnm.Print_Area" localSheetId="0">'OPĆI DIO  '!$A$1:$H$23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3" l="1"/>
  <c r="C36" i="3"/>
  <c r="P35" i="3"/>
  <c r="C35" i="3" s="1"/>
  <c r="P34" i="3"/>
  <c r="P33" i="3" s="1"/>
  <c r="C34" i="3"/>
  <c r="C33" i="3" s="1"/>
  <c r="S33" i="3"/>
  <c r="R33" i="3"/>
  <c r="O33" i="3"/>
  <c r="N33" i="3"/>
  <c r="M33" i="3"/>
  <c r="L33" i="3"/>
  <c r="K33" i="3"/>
  <c r="J33" i="3"/>
  <c r="I33" i="3"/>
  <c r="H33" i="3"/>
  <c r="G33" i="3"/>
  <c r="F33" i="3"/>
  <c r="F26" i="3" s="1"/>
  <c r="E33" i="3"/>
  <c r="P32" i="3"/>
  <c r="C32" i="3" s="1"/>
  <c r="P31" i="3"/>
  <c r="C31" i="3"/>
  <c r="P30" i="3"/>
  <c r="C30" i="3"/>
  <c r="P29" i="3"/>
  <c r="C29" i="3"/>
  <c r="P28" i="3"/>
  <c r="C28" i="3" s="1"/>
  <c r="S27" i="3"/>
  <c r="S26" i="3" s="1"/>
  <c r="R27" i="3"/>
  <c r="R26" i="3" s="1"/>
  <c r="P27" i="3"/>
  <c r="O27" i="3"/>
  <c r="O26" i="3" s="1"/>
  <c r="N27" i="3"/>
  <c r="M27" i="3"/>
  <c r="M26" i="3" s="1"/>
  <c r="L27" i="3"/>
  <c r="L26" i="3" s="1"/>
  <c r="K27" i="3"/>
  <c r="J27" i="3"/>
  <c r="J26" i="3" s="1"/>
  <c r="I27" i="3"/>
  <c r="I26" i="3" s="1"/>
  <c r="H27" i="3"/>
  <c r="H26" i="3" s="1"/>
  <c r="G27" i="3"/>
  <c r="G26" i="3" s="1"/>
  <c r="F27" i="3"/>
  <c r="E27" i="3"/>
  <c r="E26" i="3" s="1"/>
  <c r="N26" i="3"/>
  <c r="K26" i="3"/>
  <c r="D26" i="3"/>
  <c r="P25" i="3"/>
  <c r="C25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P23" i="3"/>
  <c r="P22" i="3" s="1"/>
  <c r="C23" i="3"/>
  <c r="C22" i="3" s="1"/>
  <c r="S22" i="3"/>
  <c r="R22" i="3"/>
  <c r="O22" i="3"/>
  <c r="N22" i="3"/>
  <c r="M22" i="3"/>
  <c r="L22" i="3"/>
  <c r="K22" i="3"/>
  <c r="J22" i="3"/>
  <c r="I22" i="3"/>
  <c r="H22" i="3"/>
  <c r="G22" i="3"/>
  <c r="F22" i="3"/>
  <c r="E22" i="3"/>
  <c r="P21" i="3"/>
  <c r="P20" i="3" s="1"/>
  <c r="C21" i="3"/>
  <c r="C20" i="3" s="1"/>
  <c r="S20" i="3"/>
  <c r="R20" i="3"/>
  <c r="O20" i="3"/>
  <c r="N20" i="3"/>
  <c r="M20" i="3"/>
  <c r="L20" i="3"/>
  <c r="K20" i="3"/>
  <c r="J20" i="3"/>
  <c r="I20" i="3"/>
  <c r="H20" i="3"/>
  <c r="G20" i="3"/>
  <c r="F20" i="3"/>
  <c r="E20" i="3"/>
  <c r="P19" i="3"/>
  <c r="C19" i="3" s="1"/>
  <c r="C18" i="3" s="1"/>
  <c r="S18" i="3"/>
  <c r="R18" i="3"/>
  <c r="O18" i="3"/>
  <c r="N18" i="3"/>
  <c r="M18" i="3"/>
  <c r="L18" i="3"/>
  <c r="K18" i="3"/>
  <c r="J18" i="3"/>
  <c r="I18" i="3"/>
  <c r="H18" i="3"/>
  <c r="G18" i="3"/>
  <c r="F18" i="3"/>
  <c r="F7" i="3" s="1"/>
  <c r="E18" i="3"/>
  <c r="P17" i="3"/>
  <c r="C17" i="3"/>
  <c r="P16" i="3"/>
  <c r="C16" i="3" s="1"/>
  <c r="P15" i="3"/>
  <c r="C15" i="3"/>
  <c r="P14" i="3"/>
  <c r="C14" i="3"/>
  <c r="P13" i="3"/>
  <c r="C13" i="3"/>
  <c r="C12" i="3" s="1"/>
  <c r="S12" i="3"/>
  <c r="R12" i="3"/>
  <c r="O12" i="3"/>
  <c r="N12" i="3"/>
  <c r="N7" i="3" s="1"/>
  <c r="N6" i="3" s="1"/>
  <c r="M12" i="3"/>
  <c r="L12" i="3"/>
  <c r="K12" i="3"/>
  <c r="J12" i="3"/>
  <c r="I12" i="3"/>
  <c r="H12" i="3"/>
  <c r="G12" i="3"/>
  <c r="F12" i="3"/>
  <c r="E12" i="3"/>
  <c r="P11" i="3"/>
  <c r="C11" i="3"/>
  <c r="P10" i="3"/>
  <c r="C10" i="3"/>
  <c r="P9" i="3"/>
  <c r="P8" i="3" s="1"/>
  <c r="C9" i="3"/>
  <c r="C8" i="3" s="1"/>
  <c r="C7" i="3" s="1"/>
  <c r="S8" i="3"/>
  <c r="S7" i="3" s="1"/>
  <c r="R8" i="3"/>
  <c r="O8" i="3"/>
  <c r="O7" i="3" s="1"/>
  <c r="N8" i="3"/>
  <c r="M8" i="3"/>
  <c r="M7" i="3" s="1"/>
  <c r="L8" i="3"/>
  <c r="L7" i="3" s="1"/>
  <c r="K8" i="3"/>
  <c r="K7" i="3" s="1"/>
  <c r="K6" i="3" s="1"/>
  <c r="J8" i="3"/>
  <c r="J7" i="3" s="1"/>
  <c r="I8" i="3"/>
  <c r="H8" i="3"/>
  <c r="H7" i="3" s="1"/>
  <c r="G8" i="3"/>
  <c r="G7" i="3" s="1"/>
  <c r="G6" i="3" s="1"/>
  <c r="F8" i="3"/>
  <c r="E8" i="3"/>
  <c r="E7" i="3" s="1"/>
  <c r="E6" i="3" s="1"/>
  <c r="R7" i="3"/>
  <c r="R6" i="3" s="1"/>
  <c r="I7" i="3"/>
  <c r="I6" i="3" s="1"/>
  <c r="P7" i="3" l="1"/>
  <c r="J6" i="3"/>
  <c r="P26" i="3"/>
  <c r="C27" i="3"/>
  <c r="C26" i="3" s="1"/>
  <c r="L6" i="3"/>
  <c r="M6" i="3"/>
  <c r="O6" i="3"/>
  <c r="F6" i="3"/>
  <c r="C6" i="3"/>
  <c r="H6" i="3"/>
  <c r="S6" i="3"/>
  <c r="P12" i="3"/>
  <c r="P18" i="3"/>
  <c r="P6" i="3" l="1"/>
  <c r="H78" i="2" l="1"/>
  <c r="G78" i="2"/>
  <c r="F78" i="2"/>
  <c r="E78" i="2"/>
  <c r="D78" i="2"/>
  <c r="C78" i="2"/>
  <c r="B78" i="2"/>
  <c r="B79" i="2" s="1"/>
  <c r="H52" i="2"/>
  <c r="G52" i="2"/>
  <c r="F52" i="2"/>
  <c r="E52" i="2"/>
  <c r="D52" i="2"/>
  <c r="C52" i="2"/>
  <c r="B52" i="2"/>
  <c r="B53" i="2" s="1"/>
  <c r="H25" i="2"/>
  <c r="G25" i="2"/>
  <c r="F25" i="2"/>
  <c r="E25" i="2"/>
  <c r="D25" i="2"/>
  <c r="C25" i="2"/>
  <c r="B25" i="2"/>
  <c r="B26" i="2" s="1"/>
  <c r="H20" i="1" l="1"/>
  <c r="G20" i="1"/>
  <c r="F20" i="1"/>
  <c r="H9" i="1"/>
  <c r="G9" i="1"/>
  <c r="F9" i="1"/>
  <c r="H6" i="1"/>
  <c r="G6" i="1"/>
  <c r="F6" i="1"/>
  <c r="H12" i="1" l="1"/>
  <c r="H22" i="1" s="1"/>
  <c r="F12" i="1"/>
  <c r="F22" i="1" s="1"/>
  <c r="G12" i="1"/>
  <c r="G22" i="1" s="1"/>
</calcChain>
</file>

<file path=xl/sharedStrings.xml><?xml version="1.0" encoding="utf-8"?>
<sst xmlns="http://schemas.openxmlformats.org/spreadsheetml/2006/main" count="151" uniqueCount="90">
  <si>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</si>
  <si>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</si>
  <si>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</si>
  <si>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</si>
  <si>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</si>
  <si>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</si>
  <si>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</si>
  <si>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</si>
  <si>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</si>
  <si>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</si>
  <si>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</si>
  <si>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</si>
  <si>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</si>
  <si>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PROJEKCIJA PLANA ZA 2023. GODINU</t>
  </si>
  <si>
    <t>PRIJEDLOG FINANCIJSKOG PLANA SREDNJIH ŠKOLA I UČENIČKIH DOMOVA ZA 2022. GODINU I PROJEKCIJA PLANA ZA 2023. I 2024. GODINU</t>
  </si>
  <si>
    <t>PRIJEDLOG PLANA ZA 2022. GODINU</t>
  </si>
  <si>
    <t>PROJEKCIJA PLANA ZA 2024. GODINU</t>
  </si>
  <si>
    <t>PROJEKCIJA PLANA ZA 2023 GODINU</t>
  </si>
  <si>
    <t>PLANA PRIHODA I PRIMITAKA ZA 2022. GODINU</t>
  </si>
  <si>
    <t>u kunama</t>
  </si>
  <si>
    <t>Izvor prihoda i primitaka</t>
  </si>
  <si>
    <t>2022.</t>
  </si>
  <si>
    <t>Oznaka                           rač.iz                                      računskog                                         plana</t>
  </si>
  <si>
    <t>Opći prihodi i primici-</t>
  </si>
  <si>
    <t>Vlastiti prihodi</t>
  </si>
  <si>
    <t xml:space="preserve">Prihodi za posebne namjene </t>
  </si>
  <si>
    <t>Pomoći</t>
  </si>
  <si>
    <t xml:space="preserve">Donacije </t>
  </si>
  <si>
    <t>Prihodi od prodaje  nefinancijske imovine i nadoknade šteta s osnova osiguranja</t>
  </si>
  <si>
    <t>Višak/Manjak iz prethodne godine</t>
  </si>
  <si>
    <t>Ukupno (po izvorima)</t>
  </si>
  <si>
    <t>Ukupno prihodi i primici za 2022.</t>
  </si>
  <si>
    <t>PLANA PRIHODA I PRIMITAKA ZA 2023. GODINU</t>
  </si>
  <si>
    <t>2023.</t>
  </si>
  <si>
    <t>Ukupno prihodi i primici za 2023.</t>
  </si>
  <si>
    <t>PLANA PRIHODA I PRIMITAKA ZA 2024. GODINU</t>
  </si>
  <si>
    <t>2024.</t>
  </si>
  <si>
    <t>Ukupno prihodi i primici za 2024.</t>
  </si>
  <si>
    <t xml:space="preserve"> PLAN RASHODA I IZDATAKA- 2022. GODINA, projekcije za 2023. i 2024. godinu</t>
  </si>
  <si>
    <t>Šifra</t>
  </si>
  <si>
    <t>Naziv</t>
  </si>
  <si>
    <t>PRIJEDLOGPLANA ZA 2022.</t>
  </si>
  <si>
    <t>Opći prihodi i primici                         DNŽ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</si>
  <si>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</si>
  <si>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</si>
  <si>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</si>
  <si>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</si>
  <si>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>Pomoći           638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</si>
  <si>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</si>
  <si>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</si>
  <si>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</si>
  <si>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</si>
  <si>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</si>
  <si>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PROJEKCIJA PLANA ZA 2023.</t>
  </si>
  <si>
    <t>PROJEKCIJA PLANA ZA 2024.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</si>
  <si>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</si>
  <si>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</si>
  <si>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</si>
  <si>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</si>
  <si>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</si>
  <si>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</si>
  <si>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</si>
  <si>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</si>
  <si>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</si>
  <si>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</si>
  <si>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</si>
  <si>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</si>
  <si>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</si>
  <si>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</si>
  <si>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</si>
  <si>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</si>
  <si>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</si>
  <si>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</si>
  <si>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</si>
  <si>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</si>
  <si>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</si>
  <si>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</si>
  <si>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</si>
  <si>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</si>
  <si>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</si>
  <si>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</si>
  <si>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Zdravstveni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</si>
  <si>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</si>
  <si>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</si>
  <si>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</si>
  <si>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</si>
  <si>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</si>
  <si>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građevinskim objektima R1 446</t>
  </si>
  <si>
    <t>Rashodi za dodatna ulaganja na postrojenjima i opremi</t>
  </si>
  <si>
    <t>Rashodi za dodatna ulaganja na prijevoznim sredstvima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</si>
</sst>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51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wrapText="1"/>
    </xf>
    <xf numFmtId="0" fontId="6" fillId="0" borderId="1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center" wrapText="1"/>
    </xf>
    <xf numFmtId="0" fontId="6" fillId="0" borderId="2" xfId="1" quotePrefix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/>
    <xf numFmtId="0" fontId="8" fillId="2" borderId="1" xfId="1" applyFont="1" applyFill="1" applyBorder="1" applyAlignment="1">
      <alignment horizontal="left"/>
    </xf>
    <xf numFmtId="0" fontId="10" fillId="2" borderId="2" xfId="1" applyNumberFormat="1" applyFont="1" applyFill="1" applyBorder="1" applyAlignment="1" applyProtection="1"/>
    <xf numFmtId="3" fontId="6" fillId="2" borderId="3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 applyProtection="1">
      <alignment horizontal="center" wrapText="1"/>
    </xf>
    <xf numFmtId="3" fontId="6" fillId="3" borderId="3" xfId="1" applyNumberFormat="1" applyFont="1" applyFill="1" applyBorder="1" applyAlignment="1" applyProtection="1">
      <alignment horizontal="center" wrapText="1"/>
    </xf>
    <xf numFmtId="3" fontId="6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right"/>
    </xf>
    <xf numFmtId="3" fontId="6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/>
    <xf numFmtId="3" fontId="6" fillId="0" borderId="3" xfId="1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0" fontId="6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horizontal="center" wrapText="1"/>
    </xf>
    <xf numFmtId="0" fontId="5" fillId="0" borderId="3" xfId="1" applyNumberFormat="1" applyFont="1" applyFill="1" applyBorder="1" applyAlignment="1" applyProtection="1"/>
    <xf numFmtId="3" fontId="6" fillId="4" borderId="3" xfId="1" applyNumberFormat="1" applyFont="1" applyFill="1" applyBorder="1" applyAlignment="1">
      <alignment horizontal="center"/>
    </xf>
    <xf numFmtId="0" fontId="2" fillId="0" borderId="0" xfId="1" quotePrefix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1" fontId="10" fillId="0" borderId="0" xfId="1" applyNumberFormat="1" applyFont="1" applyAlignment="1">
      <alignment wrapText="1"/>
    </xf>
    <xf numFmtId="0" fontId="10" fillId="0" borderId="0" xfId="1" applyFont="1" applyAlignment="1">
      <alignment horizontal="center"/>
    </xf>
    <xf numFmtId="1" fontId="11" fillId="5" borderId="5" xfId="1" applyNumberFormat="1" applyFont="1" applyFill="1" applyBorder="1" applyAlignment="1">
      <alignment horizontal="left" vertical="top" wrapText="1"/>
    </xf>
    <xf numFmtId="1" fontId="11" fillId="5" borderId="9" xfId="1" applyNumberFormat="1" applyFont="1" applyFill="1" applyBorder="1" applyAlignment="1">
      <alignment horizontal="left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1" fontId="10" fillId="0" borderId="13" xfId="1" applyNumberFormat="1" applyFont="1" applyBorder="1" applyAlignment="1">
      <alignment horizontal="left" wrapText="1"/>
    </xf>
    <xf numFmtId="3" fontId="10" fillId="0" borderId="14" xfId="1" applyNumberFormat="1" applyFont="1" applyBorder="1" applyAlignment="1">
      <alignment horizontal="center" vertical="center" wrapText="1"/>
    </xf>
    <xf numFmtId="3" fontId="10" fillId="0" borderId="14" xfId="1" applyNumberFormat="1" applyFont="1" applyBorder="1" applyAlignment="1">
      <alignment horizontal="center"/>
    </xf>
    <xf numFmtId="3" fontId="10" fillId="0" borderId="14" xfId="1" applyNumberFormat="1" applyFont="1" applyBorder="1" applyAlignment="1">
      <alignment horizontal="center" wrapText="1"/>
    </xf>
    <xf numFmtId="3" fontId="10" fillId="0" borderId="15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left" wrapText="1"/>
    </xf>
    <xf numFmtId="3" fontId="10" fillId="0" borderId="17" xfId="1" applyNumberFormat="1" applyFont="1" applyBorder="1" applyAlignment="1">
      <alignment horizontal="center" vertical="center" wrapText="1"/>
    </xf>
    <xf numFmtId="3" fontId="10" fillId="0" borderId="17" xfId="1" applyNumberFormat="1" applyFont="1" applyBorder="1" applyAlignment="1">
      <alignment horizontal="center"/>
    </xf>
    <xf numFmtId="3" fontId="10" fillId="0" borderId="17" xfId="1" applyNumberFormat="1" applyFont="1" applyBorder="1" applyAlignment="1">
      <alignment horizontal="center" wrapText="1"/>
    </xf>
    <xf numFmtId="3" fontId="10" fillId="0" borderId="18" xfId="1" applyNumberFormat="1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/>
    </xf>
    <xf numFmtId="3" fontId="10" fillId="0" borderId="19" xfId="1" applyNumberFormat="1" applyFont="1" applyBorder="1" applyAlignment="1">
      <alignment horizontal="center"/>
    </xf>
    <xf numFmtId="1" fontId="10" fillId="0" borderId="20" xfId="1" applyNumberFormat="1" applyFont="1" applyBorder="1" applyAlignment="1">
      <alignment horizontal="left" wrapText="1"/>
    </xf>
    <xf numFmtId="1" fontId="10" fillId="0" borderId="21" xfId="1" applyNumberFormat="1" applyFont="1" applyBorder="1" applyAlignment="1">
      <alignment horizontal="left" wrapText="1"/>
    </xf>
    <xf numFmtId="3" fontId="10" fillId="0" borderId="22" xfId="1" applyNumberFormat="1" applyFont="1" applyBorder="1" applyAlignment="1">
      <alignment horizontal="center"/>
    </xf>
    <xf numFmtId="3" fontId="10" fillId="0" borderId="23" xfId="1" applyNumberFormat="1" applyFont="1" applyBorder="1" applyAlignment="1">
      <alignment horizontal="center"/>
    </xf>
    <xf numFmtId="1" fontId="11" fillId="0" borderId="24" xfId="1" applyNumberFormat="1" applyFont="1" applyBorder="1" applyAlignment="1">
      <alignment wrapText="1"/>
    </xf>
    <xf numFmtId="3" fontId="10" fillId="0" borderId="6" xfId="1" applyNumberFormat="1" applyFont="1" applyBorder="1" applyAlignment="1">
      <alignment horizontal="center"/>
    </xf>
    <xf numFmtId="3" fontId="10" fillId="0" borderId="24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horizontal="center"/>
    </xf>
    <xf numFmtId="1" fontId="10" fillId="0" borderId="14" xfId="1" applyNumberFormat="1" applyFont="1" applyBorder="1" applyAlignment="1">
      <alignment horizontal="center" vertical="center" wrapText="1"/>
    </xf>
    <xf numFmtId="1" fontId="10" fillId="0" borderId="17" xfId="1" applyNumberFormat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/>
    </xf>
    <xf numFmtId="1" fontId="10" fillId="0" borderId="22" xfId="1" applyNumberFormat="1" applyFont="1" applyBorder="1" applyAlignment="1">
      <alignment horizont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/>
    <xf numFmtId="0" fontId="14" fillId="7" borderId="1" xfId="2" applyNumberFormat="1" applyFont="1" applyFill="1" applyBorder="1" applyAlignment="1" applyProtection="1">
      <alignment horizontal="center" vertical="center" wrapText="1"/>
    </xf>
    <xf numFmtId="0" fontId="14" fillId="7" borderId="26" xfId="2" applyNumberFormat="1" applyFont="1" applyFill="1" applyBorder="1" applyAlignment="1" applyProtection="1">
      <alignment horizontal="center" vertical="center" wrapText="1"/>
    </xf>
    <xf numFmtId="0" fontId="7" fillId="7" borderId="26" xfId="2" applyNumberFormat="1" applyFont="1" applyFill="1" applyBorder="1" applyAlignment="1" applyProtection="1">
      <alignment horizontal="center" vertical="center" wrapText="1"/>
    </xf>
    <xf numFmtId="0" fontId="7" fillId="8" borderId="3" xfId="2" applyNumberFormat="1" applyFont="1" applyFill="1" applyBorder="1" applyAlignment="1" applyProtection="1">
      <alignment horizontal="center" vertical="center" wrapText="1"/>
    </xf>
    <xf numFmtId="0" fontId="14" fillId="7" borderId="3" xfId="2" applyNumberFormat="1" applyFont="1" applyFill="1" applyBorder="1" applyAlignment="1" applyProtection="1">
      <alignment horizontal="center" vertical="center" wrapText="1"/>
    </xf>
    <xf numFmtId="0" fontId="7" fillId="7" borderId="3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/>
    <xf numFmtId="0" fontId="7" fillId="0" borderId="4" xfId="2" applyNumberFormat="1" applyFont="1" applyFill="1" applyBorder="1" applyAlignment="1" applyProtection="1">
      <alignment horizontal="center"/>
    </xf>
    <xf numFmtId="0" fontId="3" fillId="0" borderId="28" xfId="2" applyNumberFormat="1" applyFont="1" applyFill="1" applyBorder="1" applyAlignment="1" applyProtection="1">
      <alignment wrapText="1"/>
    </xf>
    <xf numFmtId="0" fontId="3" fillId="8" borderId="0" xfId="2" applyNumberFormat="1" applyFont="1" applyFill="1" applyBorder="1" applyAlignment="1" applyProtection="1"/>
    <xf numFmtId="0" fontId="7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wrapText="1"/>
    </xf>
    <xf numFmtId="0" fontId="15" fillId="0" borderId="28" xfId="2" applyNumberFormat="1" applyFont="1" applyFill="1" applyBorder="1" applyAlignment="1" applyProtection="1">
      <alignment wrapText="1"/>
    </xf>
    <xf numFmtId="0" fontId="7" fillId="0" borderId="28" xfId="2" applyNumberFormat="1" applyFont="1" applyFill="1" applyBorder="1" applyAlignment="1" applyProtection="1"/>
    <xf numFmtId="0" fontId="7" fillId="8" borderId="0" xfId="2" applyNumberFormat="1" applyFont="1" applyFill="1" applyBorder="1" applyAlignment="1" applyProtection="1"/>
    <xf numFmtId="0" fontId="7" fillId="0" borderId="29" xfId="2" applyNumberFormat="1" applyFont="1" applyFill="1" applyBorder="1" applyAlignment="1" applyProtection="1">
      <alignment horizontal="center"/>
    </xf>
    <xf numFmtId="0" fontId="7" fillId="0" borderId="30" xfId="2" applyNumberFormat="1" applyFont="1" applyFill="1" applyBorder="1" applyAlignment="1" applyProtection="1">
      <alignment wrapText="1"/>
    </xf>
    <xf numFmtId="0" fontId="7" fillId="0" borderId="30" xfId="2" applyNumberFormat="1" applyFont="1" applyFill="1" applyBorder="1" applyAlignment="1" applyProtection="1">
      <alignment horizontal="center"/>
    </xf>
    <xf numFmtId="0" fontId="7" fillId="8" borderId="0" xfId="2" applyNumberFormat="1" applyFont="1" applyFill="1" applyBorder="1" applyAlignment="1" applyProtection="1">
      <alignment horizontal="center"/>
    </xf>
    <xf numFmtId="0" fontId="16" fillId="0" borderId="3" xfId="2" applyNumberFormat="1" applyFont="1" applyFill="1" applyBorder="1" applyAlignment="1" applyProtection="1">
      <alignment horizontal="left"/>
    </xf>
    <xf numFmtId="0" fontId="16" fillId="0" borderId="3" xfId="2" applyNumberFormat="1" applyFont="1" applyFill="1" applyBorder="1" applyAlignment="1" applyProtection="1">
      <alignment wrapText="1"/>
    </xf>
    <xf numFmtId="3" fontId="16" fillId="10" borderId="3" xfId="2" applyNumberFormat="1" applyFont="1" applyFill="1" applyBorder="1" applyAlignment="1" applyProtection="1">
      <alignment horizontal="center"/>
    </xf>
    <xf numFmtId="0" fontId="16" fillId="0" borderId="0" xfId="2" applyNumberFormat="1" applyFont="1" applyFill="1" applyBorder="1" applyAlignment="1" applyProtection="1"/>
    <xf numFmtId="0" fontId="15" fillId="3" borderId="3" xfId="2" applyNumberFormat="1" applyFont="1" applyFill="1" applyBorder="1" applyAlignment="1" applyProtection="1">
      <alignment horizontal="center"/>
    </xf>
    <xf numFmtId="0" fontId="15" fillId="3" borderId="3" xfId="2" applyNumberFormat="1" applyFont="1" applyFill="1" applyBorder="1" applyAlignment="1" applyProtection="1">
      <alignment wrapText="1"/>
    </xf>
    <xf numFmtId="3" fontId="15" fillId="3" borderId="3" xfId="2" applyNumberFormat="1" applyFont="1" applyFill="1" applyBorder="1" applyAlignment="1" applyProtection="1">
      <alignment horizontal="center"/>
    </xf>
    <xf numFmtId="3" fontId="15" fillId="8" borderId="3" xfId="2" applyNumberFormat="1" applyFont="1" applyFill="1" applyBorder="1" applyAlignment="1" applyProtection="1">
      <alignment horizontal="center"/>
    </xf>
    <xf numFmtId="0" fontId="17" fillId="0" borderId="0" xfId="2" applyNumberFormat="1" applyFont="1" applyFill="1" applyBorder="1" applyAlignment="1" applyProtection="1"/>
    <xf numFmtId="0" fontId="7" fillId="11" borderId="3" xfId="2" applyNumberFormat="1" applyFont="1" applyFill="1" applyBorder="1" applyAlignment="1" applyProtection="1">
      <alignment horizontal="center"/>
    </xf>
    <xf numFmtId="0" fontId="7" fillId="11" borderId="3" xfId="2" applyNumberFormat="1" applyFont="1" applyFill="1" applyBorder="1" applyAlignment="1" applyProtection="1">
      <alignment wrapText="1"/>
    </xf>
    <xf numFmtId="3" fontId="7" fillId="11" borderId="3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>
      <alignment wrapText="1"/>
    </xf>
    <xf numFmtId="3" fontId="3" fillId="12" borderId="3" xfId="2" applyNumberFormat="1" applyFont="1" applyFill="1" applyBorder="1" applyAlignment="1" applyProtection="1">
      <alignment horizontal="center"/>
    </xf>
    <xf numFmtId="3" fontId="3" fillId="8" borderId="3" xfId="2" applyNumberFormat="1" applyFont="1" applyFill="1" applyBorder="1" applyAlignment="1" applyProtection="1">
      <alignment horizontal="center"/>
    </xf>
    <xf numFmtId="3" fontId="3" fillId="0" borderId="3" xfId="2" applyNumberFormat="1" applyFont="1" applyFill="1" applyBorder="1" applyAlignment="1" applyProtection="1">
      <alignment horizontal="center"/>
    </xf>
    <xf numFmtId="3" fontId="7" fillId="12" borderId="3" xfId="2" applyNumberFormat="1" applyFont="1" applyFill="1" applyBorder="1" applyAlignment="1" applyProtection="1">
      <alignment horizontal="center"/>
    </xf>
    <xf numFmtId="3" fontId="10" fillId="0" borderId="3" xfId="2" applyNumberFormat="1" applyFont="1" applyFill="1" applyBorder="1" applyAlignment="1" applyProtection="1">
      <alignment horizontal="center"/>
    </xf>
    <xf numFmtId="0" fontId="16" fillId="11" borderId="3" xfId="2" applyNumberFormat="1" applyFont="1" applyFill="1" applyBorder="1" applyAlignment="1" applyProtection="1">
      <alignment horizontal="center"/>
    </xf>
    <xf numFmtId="0" fontId="16" fillId="11" borderId="3" xfId="2" applyNumberFormat="1" applyFont="1" applyFill="1" applyBorder="1" applyAlignment="1" applyProtection="1">
      <alignment wrapText="1"/>
    </xf>
    <xf numFmtId="3" fontId="16" fillId="11" borderId="3" xfId="2" applyNumberFormat="1" applyFont="1" applyFill="1" applyBorder="1" applyAlignment="1" applyProtection="1">
      <alignment horizontal="center"/>
    </xf>
    <xf numFmtId="0" fontId="15" fillId="0" borderId="0" xfId="2" applyNumberFormat="1" applyFont="1" applyFill="1" applyBorder="1" applyAlignment="1" applyProtection="1"/>
    <xf numFmtId="0" fontId="3" fillId="0" borderId="3" xfId="2" applyNumberFormat="1" applyFont="1" applyFill="1" applyBorder="1" applyAlignment="1" applyProtection="1"/>
    <xf numFmtId="3" fontId="18" fillId="0" borderId="3" xfId="2" applyNumberFormat="1" applyFont="1" applyFill="1" applyBorder="1" applyAlignment="1" applyProtection="1">
      <alignment horizontal="center"/>
    </xf>
    <xf numFmtId="0" fontId="10" fillId="0" borderId="3" xfId="2" applyNumberFormat="1" applyFont="1" applyFill="1" applyBorder="1" applyAlignment="1" applyProtection="1">
      <alignment horizontal="center"/>
    </xf>
    <xf numFmtId="0" fontId="10" fillId="0" borderId="3" xfId="2" applyNumberFormat="1" applyFont="1" applyFill="1" applyBorder="1" applyAlignment="1" applyProtection="1">
      <alignment wrapText="1"/>
    </xf>
    <xf numFmtId="0" fontId="16" fillId="7" borderId="0" xfId="2" applyNumberFormat="1" applyFont="1" applyFill="1" applyBorder="1" applyAlignment="1" applyProtection="1">
      <alignment horizontal="center"/>
    </xf>
    <xf numFmtId="0" fontId="19" fillId="7" borderId="0" xfId="2" applyNumberFormat="1" applyFont="1" applyFill="1" applyBorder="1" applyAlignment="1" applyProtection="1">
      <alignment wrapText="1"/>
    </xf>
    <xf numFmtId="0" fontId="19" fillId="7" borderId="0" xfId="2" applyNumberFormat="1" applyFont="1" applyFill="1" applyBorder="1" applyAlignment="1" applyProtection="1"/>
    <xf numFmtId="0" fontId="16" fillId="7" borderId="0" xfId="2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horizontal="left" wrapText="1"/>
    </xf>
    <xf numFmtId="0" fontId="9" fillId="0" borderId="2" xfId="1" applyNumberFormat="1" applyFont="1" applyFill="1" applyBorder="1" applyAlignment="1" applyProtection="1">
      <alignment wrapText="1"/>
    </xf>
    <xf numFmtId="0" fontId="8" fillId="0" borderId="1" xfId="1" quotePrefix="1" applyNumberFormat="1" applyFont="1" applyFill="1" applyBorder="1" applyAlignment="1" applyProtection="1">
      <alignment horizontal="left" wrapText="1"/>
    </xf>
    <xf numFmtId="0" fontId="8" fillId="4" borderId="1" xfId="1" quotePrefix="1" applyNumberFormat="1" applyFont="1" applyFill="1" applyBorder="1" applyAlignment="1" applyProtection="1">
      <alignment horizontal="left" wrapText="1"/>
    </xf>
    <xf numFmtId="0" fontId="9" fillId="4" borderId="2" xfId="1" applyNumberFormat="1" applyFont="1" applyFill="1" applyBorder="1" applyAlignment="1" applyProtection="1">
      <alignment wrapText="1"/>
    </xf>
    <xf numFmtId="0" fontId="10" fillId="0" borderId="2" xfId="1" applyNumberFormat="1" applyFont="1" applyFill="1" applyBorder="1" applyAlignment="1" applyProtection="1">
      <alignment wrapText="1"/>
    </xf>
    <xf numFmtId="0" fontId="8" fillId="0" borderId="1" xfId="1" quotePrefix="1" applyFont="1" applyBorder="1" applyAlignment="1">
      <alignment horizontal="left"/>
    </xf>
    <xf numFmtId="0" fontId="10" fillId="0" borderId="2" xfId="1" applyNumberFormat="1" applyFont="1" applyFill="1" applyBorder="1" applyAlignment="1" applyProtection="1"/>
    <xf numFmtId="0" fontId="8" fillId="3" borderId="1" xfId="1" quotePrefix="1" applyNumberFormat="1" applyFont="1" applyFill="1" applyBorder="1" applyAlignment="1" applyProtection="1">
      <alignment horizontal="left" wrapText="1"/>
    </xf>
    <xf numFmtId="0" fontId="9" fillId="3" borderId="2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8" fillId="2" borderId="1" xfId="1" applyNumberFormat="1" applyFont="1" applyFill="1" applyBorder="1" applyAlignment="1" applyProtection="1">
      <alignment horizontal="left" wrapText="1"/>
    </xf>
    <xf numFmtId="0" fontId="9" fillId="2" borderId="2" xfId="1" applyNumberFormat="1" applyFont="1" applyFill="1" applyBorder="1" applyAlignment="1" applyProtection="1">
      <alignment wrapText="1"/>
    </xf>
    <xf numFmtId="0" fontId="10" fillId="2" borderId="2" xfId="1" applyNumberFormat="1" applyFont="1" applyFill="1" applyBorder="1" applyAlignment="1" applyProtection="1"/>
    <xf numFmtId="0" fontId="8" fillId="6" borderId="6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3" fontId="11" fillId="6" borderId="6" xfId="1" applyNumberFormat="1" applyFont="1" applyFill="1" applyBorder="1" applyAlignment="1">
      <alignment horizontal="center"/>
    </xf>
    <xf numFmtId="3" fontId="11" fillId="6" borderId="7" xfId="1" applyNumberFormat="1" applyFont="1" applyFill="1" applyBorder="1" applyAlignment="1">
      <alignment horizontal="center"/>
    </xf>
    <xf numFmtId="3" fontId="11" fillId="6" borderId="8" xfId="1" applyNumberFormat="1" applyFont="1" applyFill="1" applyBorder="1" applyAlignment="1">
      <alignment horizontal="center"/>
    </xf>
    <xf numFmtId="0" fontId="2" fillId="0" borderId="25" xfId="2" applyNumberFormat="1" applyFont="1" applyFill="1" applyBorder="1" applyAlignment="1" applyProtection="1">
      <alignment horizontal="center" vertical="center"/>
    </xf>
    <xf numFmtId="0" fontId="14" fillId="9" borderId="27" xfId="2" applyNumberFormat="1" applyFont="1" applyFill="1" applyBorder="1" applyAlignment="1" applyProtection="1">
      <alignment horizontal="center" vertical="center" wrapText="1"/>
    </xf>
    <xf numFmtId="0" fontId="14" fillId="9" borderId="0" xfId="2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Desktop/PRORA&#268;UN/&#352;KOLE/Op&#263;i.xlsx" TargetMode="External"/><Relationship Id="rId13" Type="http://schemas.openxmlformats.org/officeDocument/2006/relationships/externalLinkPath" Target="/Desktop/PRORA&#268;UN/&#352;KOLE/Op&#263;i.xlsx" TargetMode="External"/><Relationship Id="rId18" Type="http://schemas.openxmlformats.org/officeDocument/2006/relationships/externalLinkPath" Target="/Desktop/PRORA&#268;UN/&#352;KOLE/Op&#263;i.xlsx" TargetMode="External"/><Relationship Id="rId26" Type="http://schemas.openxmlformats.org/officeDocument/2006/relationships/externalLinkPath" Target="/Desktop/PRORA&#268;UN/&#352;KOLE/Op&#263;i.xlsx" TargetMode="External"/><Relationship Id="rId3" Type="http://schemas.openxmlformats.org/officeDocument/2006/relationships/externalLinkPath" Target="/Desktop/PRORA&#268;UN/&#352;KOLE/Op&#263;i.xlsx" TargetMode="External"/><Relationship Id="rId21" Type="http://schemas.openxmlformats.org/officeDocument/2006/relationships/externalLinkPath" Target="/Desktop/PRORA&#268;UN/&#352;KOLE/Op&#263;i.xlsx" TargetMode="External"/><Relationship Id="rId7" Type="http://schemas.openxmlformats.org/officeDocument/2006/relationships/externalLinkPath" Target="/Desktop/PRORA&#268;UN/&#352;KOLE/Op&#263;i.xlsx" TargetMode="External"/><Relationship Id="rId12" Type="http://schemas.openxmlformats.org/officeDocument/2006/relationships/externalLinkPath" Target="/Desktop/PRORA&#268;UN/&#352;KOLE/Op&#263;i.xlsx" TargetMode="External"/><Relationship Id="rId17" Type="http://schemas.openxmlformats.org/officeDocument/2006/relationships/externalLinkPath" Target="/Desktop/PRORA&#268;UN/&#352;KOLE/Op&#263;i.xlsx" TargetMode="External"/><Relationship Id="rId25" Type="http://schemas.openxmlformats.org/officeDocument/2006/relationships/externalLinkPath" Target="/Desktop/PRORA&#268;UN/&#352;KOLE/Op&#263;i.xlsx" TargetMode="External"/><Relationship Id="rId2" Type="http://schemas.openxmlformats.org/officeDocument/2006/relationships/externalLinkPath" Target="/Desktop/PRORA&#268;UN/&#352;KOLE/Op&#263;i.xlsx" TargetMode="External"/><Relationship Id="rId16" Type="http://schemas.openxmlformats.org/officeDocument/2006/relationships/externalLinkPath" Target="/Desktop/PRORA&#268;UN/&#352;KOLE/Op&#263;i.xlsx" TargetMode="External"/><Relationship Id="rId20" Type="http://schemas.openxmlformats.org/officeDocument/2006/relationships/externalLinkPath" Target="/Desktop/PRORA&#268;UN/&#352;KOLE/Op&#263;i.xlsx" TargetMode="External"/><Relationship Id="rId1" Type="http://schemas.openxmlformats.org/officeDocument/2006/relationships/externalLinkPath" Target="/Desktop/PRORA&#268;UN/&#352;KOLE/Op&#263;i.xlsx" TargetMode="External"/><Relationship Id="rId6" Type="http://schemas.openxmlformats.org/officeDocument/2006/relationships/externalLinkPath" Target="/Desktop/PRORA&#268;UN/&#352;KOLE/Op&#263;i.xlsx" TargetMode="External"/><Relationship Id="rId11" Type="http://schemas.openxmlformats.org/officeDocument/2006/relationships/externalLinkPath" Target="/Desktop/PRORA&#268;UN/&#352;KOLE/Op&#263;i.xlsx" TargetMode="External"/><Relationship Id="rId24" Type="http://schemas.openxmlformats.org/officeDocument/2006/relationships/externalLinkPath" Target="/Desktop/PRORA&#268;UN/&#352;KOLE/Op&#263;i.xlsx" TargetMode="External"/><Relationship Id="rId5" Type="http://schemas.openxmlformats.org/officeDocument/2006/relationships/externalLinkPath" Target="/Desktop/PRORA&#268;UN/&#352;KOLE/Op&#263;i.xlsx" TargetMode="External"/><Relationship Id="rId15" Type="http://schemas.openxmlformats.org/officeDocument/2006/relationships/externalLinkPath" Target="/Desktop/PRORA&#268;UN/&#352;KOLE/Op&#263;i.xlsx" TargetMode="External"/><Relationship Id="rId23" Type="http://schemas.openxmlformats.org/officeDocument/2006/relationships/externalLinkPath" Target="/Desktop/PRORA&#268;UN/&#352;KOLE/Op&#263;i.xlsx" TargetMode="External"/><Relationship Id="rId10" Type="http://schemas.openxmlformats.org/officeDocument/2006/relationships/externalLinkPath" Target="/Desktop/PRORA&#268;UN/&#352;KOLE/Op&#263;i.xlsx" TargetMode="External"/><Relationship Id="rId19" Type="http://schemas.openxmlformats.org/officeDocument/2006/relationships/externalLinkPath" Target="/Desktop/PRORA&#268;UN/&#352;KOLE/Op&#263;i.xlsx" TargetMode="External"/><Relationship Id="rId4" Type="http://schemas.openxmlformats.org/officeDocument/2006/relationships/externalLinkPath" Target="/Desktop/PRORA&#268;UN/&#352;KOLE/Op&#263;i.xlsx" TargetMode="External"/><Relationship Id="rId9" Type="http://schemas.openxmlformats.org/officeDocument/2006/relationships/externalLinkPath" Target="/Desktop/PRORA&#268;UN/&#352;KOLE/Op&#263;i.xlsx" TargetMode="External"/><Relationship Id="rId14" Type="http://schemas.openxmlformats.org/officeDocument/2006/relationships/externalLinkPath" Target="/Desktop/PRORA&#268;UN/&#352;KOLE/Op&#263;i.xlsx" TargetMode="External"/><Relationship Id="rId22" Type="http://schemas.openxmlformats.org/officeDocument/2006/relationships/externalLinkPath" Target="/Desktop/PRORA&#268;UN/&#352;KOLE/Op&#263;i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4" zoomScaleNormal="100" workbookViewId="0">
      <selection activeCell="F22" sqref="F22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32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14" ht="45.75" customHeight="1" x14ac:dyDescent="0.2">
      <c r="A1" s="131" t="s">
        <v>14</v>
      </c>
      <c r="B1" s="131"/>
      <c r="C1" s="131"/>
      <c r="D1" s="131"/>
      <c r="E1" s="131"/>
      <c r="F1" s="131"/>
      <c r="G1" s="131"/>
      <c r="H1" s="131"/>
    </row>
    <row r="2" spans="1:14" s="2" customFormat="1" ht="24.75" customHeight="1" x14ac:dyDescent="0.2">
      <c r="A2" s="131" t="s">
        <v>0</v>
      </c>
      <c r="B2" s="131"/>
      <c r="C2" s="131"/>
      <c r="D2" s="131"/>
      <c r="E2" s="131"/>
      <c r="F2" s="131"/>
      <c r="G2" s="138"/>
      <c r="H2" s="138"/>
    </row>
    <row r="3" spans="1:14" ht="4.5" hidden="1" customHeight="1" x14ac:dyDescent="0.25">
      <c r="A3" s="131"/>
      <c r="B3" s="131"/>
      <c r="C3" s="131"/>
      <c r="D3" s="131"/>
      <c r="E3" s="131"/>
      <c r="F3" s="131"/>
      <c r="G3" s="131"/>
      <c r="H3" s="133"/>
    </row>
    <row r="4" spans="1:14" ht="2.25" hidden="1" customHeight="1" x14ac:dyDescent="0.3">
      <c r="A4" s="3"/>
      <c r="B4" s="4"/>
      <c r="C4" s="4"/>
      <c r="D4" s="4"/>
      <c r="E4" s="4"/>
    </row>
    <row r="5" spans="1:14" ht="48" customHeight="1" x14ac:dyDescent="0.3">
      <c r="A5" s="5"/>
      <c r="B5" s="6"/>
      <c r="C5" s="6"/>
      <c r="D5" s="7"/>
      <c r="E5" s="8"/>
      <c r="F5" s="9" t="s">
        <v>15</v>
      </c>
      <c r="G5" s="9" t="s">
        <v>13</v>
      </c>
      <c r="H5" s="9" t="s">
        <v>16</v>
      </c>
      <c r="I5" s="10"/>
    </row>
    <row r="6" spans="1:14" ht="27.75" customHeight="1" x14ac:dyDescent="0.3">
      <c r="A6" s="139" t="s">
        <v>1</v>
      </c>
      <c r="B6" s="140"/>
      <c r="C6" s="140"/>
      <c r="D6" s="140"/>
      <c r="E6" s="141"/>
      <c r="F6" s="11">
        <f>SUM(F7:F8)</f>
        <v>9625984</v>
      </c>
      <c r="G6" s="11">
        <f>SUM(G7:G8)</f>
        <v>9625984</v>
      </c>
      <c r="H6" s="11">
        <f>SUM(H7:H8)</f>
        <v>9606062</v>
      </c>
      <c r="I6" s="12"/>
    </row>
    <row r="7" spans="1:14" ht="22.5" customHeight="1" x14ac:dyDescent="0.3">
      <c r="A7" s="121" t="s">
        <v>2</v>
      </c>
      <c r="B7" s="122"/>
      <c r="C7" s="122"/>
      <c r="D7" s="122"/>
      <c r="E7" s="128"/>
      <c r="F7" s="13">
        <v>9625984</v>
      </c>
      <c r="G7" s="13">
        <v>9625984</v>
      </c>
      <c r="H7" s="13">
        <v>9606062</v>
      </c>
    </row>
    <row r="8" spans="1:14" ht="22.5" customHeight="1" x14ac:dyDescent="0.3">
      <c r="A8" s="127" t="s">
        <v>3</v>
      </c>
      <c r="B8" s="128"/>
      <c r="C8" s="128"/>
      <c r="D8" s="128"/>
      <c r="E8" s="128"/>
      <c r="F8" s="13"/>
      <c r="G8" s="13"/>
      <c r="H8" s="13"/>
      <c r="L8" s="14"/>
      <c r="M8" s="14"/>
      <c r="N8" s="14"/>
    </row>
    <row r="9" spans="1:14" ht="22.5" customHeight="1" x14ac:dyDescent="0.3">
      <c r="A9" s="15" t="s">
        <v>4</v>
      </c>
      <c r="B9" s="16"/>
      <c r="C9" s="16"/>
      <c r="D9" s="16"/>
      <c r="E9" s="16"/>
      <c r="F9" s="17">
        <f>SUM(F10:F11)</f>
        <v>9655984</v>
      </c>
      <c r="G9" s="17">
        <f t="shared" ref="G9:H9" si="0">SUM(G10:G11)</f>
        <v>9655984</v>
      </c>
      <c r="H9" s="17">
        <f t="shared" si="0"/>
        <v>9636062</v>
      </c>
    </row>
    <row r="10" spans="1:14" ht="22.5" customHeight="1" x14ac:dyDescent="0.3">
      <c r="A10" s="123" t="s">
        <v>5</v>
      </c>
      <c r="B10" s="122"/>
      <c r="C10" s="122"/>
      <c r="D10" s="122"/>
      <c r="E10" s="126"/>
      <c r="F10" s="18">
        <v>9455984</v>
      </c>
      <c r="G10" s="18">
        <v>9455984</v>
      </c>
      <c r="H10" s="18">
        <v>9436062</v>
      </c>
    </row>
    <row r="11" spans="1:14" ht="22.5" customHeight="1" x14ac:dyDescent="0.3">
      <c r="A11" s="127" t="s">
        <v>6</v>
      </c>
      <c r="B11" s="128"/>
      <c r="C11" s="128"/>
      <c r="D11" s="128"/>
      <c r="E11" s="128"/>
      <c r="F11" s="18">
        <v>200000</v>
      </c>
      <c r="G11" s="18">
        <v>200000</v>
      </c>
      <c r="H11" s="18">
        <v>200000</v>
      </c>
    </row>
    <row r="12" spans="1:14" ht="22.5" customHeight="1" x14ac:dyDescent="0.25">
      <c r="A12" s="129" t="s">
        <v>7</v>
      </c>
      <c r="B12" s="130"/>
      <c r="C12" s="130"/>
      <c r="D12" s="130"/>
      <c r="E12" s="130"/>
      <c r="F12" s="19">
        <f>+F6-F9</f>
        <v>-30000</v>
      </c>
      <c r="G12" s="19">
        <f>+G6-G9</f>
        <v>-30000</v>
      </c>
      <c r="H12" s="19">
        <f>+H6-H9</f>
        <v>-30000</v>
      </c>
    </row>
    <row r="13" spans="1:14" ht="25.5" customHeight="1" x14ac:dyDescent="0.25">
      <c r="A13" s="131"/>
      <c r="B13" s="132"/>
      <c r="C13" s="132"/>
      <c r="D13" s="132"/>
      <c r="E13" s="132"/>
      <c r="F13" s="133"/>
      <c r="G13" s="133"/>
      <c r="H13" s="133"/>
    </row>
    <row r="14" spans="1:14" ht="43.5" customHeight="1" x14ac:dyDescent="0.3">
      <c r="A14" s="5"/>
      <c r="B14" s="6"/>
      <c r="C14" s="6"/>
      <c r="D14" s="7"/>
      <c r="E14" s="8"/>
      <c r="F14" s="9" t="s">
        <v>15</v>
      </c>
      <c r="G14" s="9" t="s">
        <v>17</v>
      </c>
      <c r="H14" s="9" t="s">
        <v>16</v>
      </c>
    </row>
    <row r="15" spans="1:14" ht="28.5" customHeight="1" x14ac:dyDescent="0.25">
      <c r="A15" s="134" t="s">
        <v>8</v>
      </c>
      <c r="B15" s="135"/>
      <c r="C15" s="135"/>
      <c r="D15" s="135"/>
      <c r="E15" s="136"/>
      <c r="F15" s="20">
        <v>30000</v>
      </c>
      <c r="G15" s="21">
        <v>30000</v>
      </c>
      <c r="H15" s="22">
        <v>30000</v>
      </c>
    </row>
    <row r="16" spans="1:14" s="23" customFormat="1" ht="25.5" customHeight="1" x14ac:dyDescent="0.3">
      <c r="A16" s="137"/>
      <c r="B16" s="132"/>
      <c r="C16" s="132"/>
      <c r="D16" s="132"/>
      <c r="E16" s="132"/>
      <c r="F16" s="133"/>
      <c r="G16" s="133"/>
      <c r="H16" s="133"/>
    </row>
    <row r="17" spans="1:8" s="23" customFormat="1" ht="44.25" customHeight="1" x14ac:dyDescent="0.3">
      <c r="A17" s="5"/>
      <c r="B17" s="6"/>
      <c r="C17" s="6"/>
      <c r="D17" s="7"/>
      <c r="E17" s="8"/>
      <c r="F17" s="9" t="s">
        <v>15</v>
      </c>
      <c r="G17" s="9" t="s">
        <v>13</v>
      </c>
      <c r="H17" s="9" t="s">
        <v>16</v>
      </c>
    </row>
    <row r="18" spans="1:8" s="23" customFormat="1" ht="22.5" customHeight="1" x14ac:dyDescent="0.25">
      <c r="A18" s="121" t="s">
        <v>9</v>
      </c>
      <c r="B18" s="122"/>
      <c r="C18" s="122"/>
      <c r="D18" s="122"/>
      <c r="E18" s="122"/>
      <c r="F18" s="24"/>
      <c r="G18" s="24"/>
      <c r="H18" s="24"/>
    </row>
    <row r="19" spans="1:8" s="23" customFormat="1" ht="22.5" customHeight="1" x14ac:dyDescent="0.3">
      <c r="A19" s="121" t="s">
        <v>10</v>
      </c>
      <c r="B19" s="122"/>
      <c r="C19" s="122"/>
      <c r="D19" s="122"/>
      <c r="E19" s="122"/>
      <c r="F19" s="24"/>
      <c r="G19" s="24"/>
      <c r="H19" s="24"/>
    </row>
    <row r="20" spans="1:8" s="23" customFormat="1" ht="22.5" customHeight="1" x14ac:dyDescent="0.3">
      <c r="A20" s="123" t="s">
        <v>11</v>
      </c>
      <c r="B20" s="122"/>
      <c r="C20" s="122"/>
      <c r="D20" s="122"/>
      <c r="E20" s="122"/>
      <c r="F20" s="13">
        <f>F18-F19</f>
        <v>0</v>
      </c>
      <c r="G20" s="13">
        <f t="shared" ref="G20:H20" si="1">G18-G19</f>
        <v>0</v>
      </c>
      <c r="H20" s="13">
        <f t="shared" si="1"/>
        <v>0</v>
      </c>
    </row>
    <row r="21" spans="1:8" s="23" customFormat="1" ht="15" customHeight="1" x14ac:dyDescent="0.3">
      <c r="A21" s="25"/>
      <c r="B21" s="26"/>
      <c r="C21" s="27"/>
      <c r="D21" s="28"/>
      <c r="E21" s="26"/>
      <c r="F21" s="29"/>
      <c r="G21" s="29"/>
      <c r="H21" s="29"/>
    </row>
    <row r="22" spans="1:8" s="23" customFormat="1" ht="22.5" customHeight="1" x14ac:dyDescent="0.25">
      <c r="A22" s="124" t="s">
        <v>12</v>
      </c>
      <c r="B22" s="125"/>
      <c r="C22" s="125"/>
      <c r="D22" s="125"/>
      <c r="E22" s="125"/>
      <c r="F22" s="30">
        <f>SUM(F12,F15,F20)</f>
        <v>0</v>
      </c>
      <c r="G22" s="30">
        <f>SUM(G12,G15,G20)</f>
        <v>0</v>
      </c>
      <c r="H22" s="30">
        <f>SUM(H12,H15,H20)</f>
        <v>0</v>
      </c>
    </row>
    <row r="23" spans="1:8" s="23" customFormat="1" ht="18" customHeight="1" x14ac:dyDescent="0.3">
      <c r="A23" s="31"/>
      <c r="B23" s="4"/>
      <c r="C23" s="4"/>
      <c r="D23" s="4"/>
      <c r="E23" s="4"/>
    </row>
  </sheetData>
  <dataConsolidate>
    <dataRefs count="26">
      <dataRef ref="F15:H15" sheet="Blato" r:id="rId1"/>
      <dataRef ref="F15:H15" sheet="Cavtat" r:id="rId2"/>
      <dataRef ref="F15:H15" sheet="Don Mihovil Pavlinović" r:id="rId3"/>
      <dataRef ref="F15:H15" sheet="Gruda" r:id="rId4"/>
      <dataRef ref="F15:H15" sheet="Janjina" r:id="rId5"/>
      <dataRef ref="F15:H15" sheet="Kanavelić" r:id="rId6"/>
      <dataRef ref="F15:H15" sheet="Komin" r:id="rId7"/>
      <dataRef ref="F15:H15" sheet="Kula norinska" r:id="rId8"/>
      <dataRef ref="F15:H15" sheet="Kuna" r:id="rId9"/>
      <dataRef ref="F15:H15" sheet="Lastovo" r:id="rId10"/>
      <dataRef ref="F15:H15" sheet="Mljet" r:id="rId11"/>
      <dataRef ref="F15:H15" sheet="OGŠ Metković" r:id="rId12"/>
      <dataRef ref="F15:H15" sheet="Opuzen" r:id="rId13"/>
      <dataRef ref="F15:H15" sheet="Orebić" r:id="rId14"/>
      <dataRef ref="F15:H15" sheet="Otrići" r:id="rId15"/>
      <dataRef ref="F15:H15" sheet="Primorje" r:id="rId16"/>
      <dataRef ref="F15:H15" sheet="Slano" r:id="rId17"/>
      <dataRef ref="F15:H15" sheet="Smokvica" r:id="rId18"/>
      <dataRef ref="F15:H15" sheet="Staševica" r:id="rId19"/>
      <dataRef ref="F15:H15" sheet="Stjepan Radić" r:id="rId20"/>
      <dataRef ref="F15:H15" sheet="Ston" r:id="rId21"/>
      <dataRef ref="F15:H15" sheet="Trpanj" r:id="rId22"/>
      <dataRef ref="F15:H15" sheet="Vela Luka" r:id="rId23"/>
      <dataRef ref="F15:H15" sheet="Vladimir Nazor" r:id="rId24"/>
      <dataRef ref="F15:H15" sheet="Žrnovo" r:id="rId25"/>
      <dataRef ref="F15:H15" sheet="Župa" r:id="rId26"/>
    </dataRefs>
  </dataConsolidate>
  <mergeCells count="16">
    <mergeCell ref="A8:E8"/>
    <mergeCell ref="A1:H1"/>
    <mergeCell ref="A2:H2"/>
    <mergeCell ref="A3:H3"/>
    <mergeCell ref="A6:E6"/>
    <mergeCell ref="A7:E7"/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2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2" workbookViewId="0">
      <selection activeCell="A25" sqref="A25:XFD25"/>
    </sheetView>
  </sheetViews>
  <sheetFormatPr defaultRowHeight="15" x14ac:dyDescent="0.25"/>
  <cols>
    <col min="1" max="1" width="10.140625" customWidth="1"/>
    <col min="2" max="3" width="13.42578125" style="34" customWidth="1"/>
    <col min="4" max="4" width="15.42578125" style="34" customWidth="1"/>
    <col min="5" max="5" width="13.140625" style="34" customWidth="1"/>
    <col min="6" max="6" width="13.85546875" style="34" customWidth="1"/>
    <col min="7" max="8" width="17" style="34" customWidth="1"/>
  </cols>
  <sheetData>
    <row r="1" spans="1:8" hidden="1" x14ac:dyDescent="0.25"/>
    <row r="2" spans="1:8" ht="18" customHeight="1" x14ac:dyDescent="0.25">
      <c r="A2" s="131" t="s">
        <v>18</v>
      </c>
      <c r="B2" s="131"/>
      <c r="C2" s="131"/>
      <c r="D2" s="131"/>
      <c r="E2" s="131"/>
      <c r="F2" s="131"/>
      <c r="G2" s="131"/>
      <c r="H2" s="131"/>
    </row>
    <row r="3" spans="1:8" ht="6.75" customHeight="1" thickBot="1" x14ac:dyDescent="0.3">
      <c r="A3" s="35"/>
      <c r="B3" s="36"/>
      <c r="C3" s="36"/>
      <c r="D3" s="36"/>
      <c r="E3" s="36"/>
      <c r="F3" s="36"/>
      <c r="G3" s="36"/>
      <c r="H3" s="36" t="s">
        <v>19</v>
      </c>
    </row>
    <row r="4" spans="1:8" ht="39" customHeight="1" thickBot="1" x14ac:dyDescent="0.3">
      <c r="A4" s="37" t="s">
        <v>20</v>
      </c>
      <c r="B4" s="142" t="s">
        <v>21</v>
      </c>
      <c r="C4" s="143"/>
      <c r="D4" s="143"/>
      <c r="E4" s="143"/>
      <c r="F4" s="143"/>
      <c r="G4" s="143"/>
      <c r="H4" s="144"/>
    </row>
    <row r="5" spans="1:8" ht="66.75" customHeight="1" thickBot="1" x14ac:dyDescent="0.3">
      <c r="A5" s="38" t="s">
        <v>22</v>
      </c>
      <c r="B5" s="39" t="s">
        <v>23</v>
      </c>
      <c r="C5" s="40" t="s">
        <v>24</v>
      </c>
      <c r="D5" s="40" t="s">
        <v>25</v>
      </c>
      <c r="E5" s="40" t="s">
        <v>26</v>
      </c>
      <c r="F5" s="40" t="s">
        <v>27</v>
      </c>
      <c r="G5" s="41" t="s">
        <v>28</v>
      </c>
      <c r="H5" s="42" t="s">
        <v>29</v>
      </c>
    </row>
    <row r="6" spans="1:8" x14ac:dyDescent="0.25">
      <c r="A6" s="43">
        <v>632</v>
      </c>
      <c r="B6" s="44"/>
      <c r="C6" s="45"/>
      <c r="D6" s="46"/>
      <c r="E6" s="44"/>
      <c r="F6" s="44"/>
      <c r="G6" s="44"/>
      <c r="H6" s="47"/>
    </row>
    <row r="7" spans="1:8" x14ac:dyDescent="0.25">
      <c r="A7" s="48">
        <v>634</v>
      </c>
      <c r="B7" s="49"/>
      <c r="C7" s="50"/>
      <c r="D7" s="51"/>
      <c r="E7" s="49"/>
      <c r="F7" s="49"/>
      <c r="G7" s="49"/>
      <c r="H7" s="52"/>
    </row>
    <row r="8" spans="1:8" x14ac:dyDescent="0.25">
      <c r="A8" s="48">
        <v>636</v>
      </c>
      <c r="B8" s="49"/>
      <c r="C8" s="50"/>
      <c r="D8" s="51"/>
      <c r="E8" s="49">
        <v>8379000</v>
      </c>
      <c r="F8" s="49"/>
      <c r="G8" s="49"/>
      <c r="H8" s="52"/>
    </row>
    <row r="9" spans="1:8" x14ac:dyDescent="0.25">
      <c r="A9" s="48">
        <v>638</v>
      </c>
      <c r="B9" s="49"/>
      <c r="C9" s="50"/>
      <c r="D9" s="51"/>
      <c r="E9" s="49"/>
      <c r="F9" s="49"/>
      <c r="G9" s="49"/>
      <c r="H9" s="52"/>
    </row>
    <row r="10" spans="1:8" x14ac:dyDescent="0.25">
      <c r="A10" s="48">
        <v>639</v>
      </c>
      <c r="B10" s="49"/>
      <c r="C10" s="50"/>
      <c r="D10" s="51"/>
      <c r="E10" s="49"/>
      <c r="F10" s="49"/>
      <c r="G10" s="49"/>
      <c r="H10" s="52"/>
    </row>
    <row r="11" spans="1:8" x14ac:dyDescent="0.25">
      <c r="A11" s="48">
        <v>641</v>
      </c>
      <c r="B11" s="53"/>
      <c r="C11" s="53">
        <v>20</v>
      </c>
      <c r="D11" s="53"/>
      <c r="E11" s="53"/>
      <c r="F11" s="53"/>
      <c r="G11" s="53"/>
      <c r="H11" s="54"/>
    </row>
    <row r="12" spans="1:8" x14ac:dyDescent="0.25">
      <c r="A12" s="48">
        <v>642</v>
      </c>
      <c r="B12" s="53"/>
      <c r="C12" s="53"/>
      <c r="D12" s="53"/>
      <c r="E12" s="53"/>
      <c r="F12" s="53"/>
      <c r="G12" s="53"/>
      <c r="H12" s="54"/>
    </row>
    <row r="13" spans="1:8" x14ac:dyDescent="0.25">
      <c r="A13" s="48">
        <v>652</v>
      </c>
      <c r="B13" s="53"/>
      <c r="C13" s="53"/>
      <c r="D13" s="53"/>
      <c r="E13" s="53"/>
      <c r="F13" s="53"/>
      <c r="G13" s="53"/>
      <c r="H13" s="54"/>
    </row>
    <row r="14" spans="1:8" x14ac:dyDescent="0.25">
      <c r="A14" s="55">
        <v>661</v>
      </c>
      <c r="B14" s="53"/>
      <c r="C14" s="53">
        <v>170000</v>
      </c>
      <c r="D14" s="53"/>
      <c r="E14" s="53"/>
      <c r="F14" s="53"/>
      <c r="G14" s="53"/>
      <c r="H14" s="54"/>
    </row>
    <row r="15" spans="1:8" x14ac:dyDescent="0.25">
      <c r="A15" s="55">
        <v>663</v>
      </c>
      <c r="B15" s="53"/>
      <c r="C15" s="53"/>
      <c r="D15" s="53"/>
      <c r="E15" s="53"/>
      <c r="F15" s="53">
        <v>63000</v>
      </c>
      <c r="G15" s="53"/>
      <c r="H15" s="54"/>
    </row>
    <row r="16" spans="1:8" x14ac:dyDescent="0.25">
      <c r="A16" s="55">
        <v>671</v>
      </c>
      <c r="B16" s="53">
        <v>1013964</v>
      </c>
      <c r="C16" s="53"/>
      <c r="D16" s="53"/>
      <c r="E16" s="53"/>
      <c r="F16" s="53"/>
      <c r="G16" s="53"/>
      <c r="H16" s="54"/>
    </row>
    <row r="17" spans="1:8" x14ac:dyDescent="0.25">
      <c r="A17" s="55">
        <v>681</v>
      </c>
      <c r="B17" s="53"/>
      <c r="C17" s="53"/>
      <c r="D17" s="53"/>
      <c r="E17" s="53"/>
      <c r="F17" s="53"/>
      <c r="G17" s="53"/>
      <c r="H17" s="54"/>
    </row>
    <row r="18" spans="1:8" x14ac:dyDescent="0.25">
      <c r="A18" s="55">
        <v>683</v>
      </c>
      <c r="B18" s="53"/>
      <c r="C18" s="53"/>
      <c r="D18" s="53"/>
      <c r="E18" s="53"/>
      <c r="F18" s="53"/>
      <c r="G18" s="53"/>
      <c r="H18" s="54"/>
    </row>
    <row r="19" spans="1:8" x14ac:dyDescent="0.25">
      <c r="A19" s="55">
        <v>721</v>
      </c>
      <c r="B19" s="53"/>
      <c r="C19" s="53"/>
      <c r="D19" s="53"/>
      <c r="E19" s="53"/>
      <c r="F19" s="53"/>
      <c r="G19" s="53"/>
      <c r="H19" s="54"/>
    </row>
    <row r="20" spans="1:8" x14ac:dyDescent="0.25">
      <c r="A20" s="56">
        <v>722</v>
      </c>
      <c r="B20" s="57"/>
      <c r="C20" s="57"/>
      <c r="D20" s="57"/>
      <c r="E20" s="57"/>
      <c r="F20" s="57"/>
      <c r="G20" s="57"/>
      <c r="H20" s="58"/>
    </row>
    <row r="21" spans="1:8" x14ac:dyDescent="0.25">
      <c r="A21" s="56">
        <v>723</v>
      </c>
      <c r="B21" s="57"/>
      <c r="C21" s="57"/>
      <c r="D21" s="57"/>
      <c r="E21" s="57"/>
      <c r="F21" s="57"/>
      <c r="G21" s="57"/>
      <c r="H21" s="58"/>
    </row>
    <row r="22" spans="1:8" x14ac:dyDescent="0.25">
      <c r="A22" s="56">
        <v>724</v>
      </c>
      <c r="B22" s="57"/>
      <c r="C22" s="57"/>
      <c r="D22" s="57"/>
      <c r="E22" s="57"/>
      <c r="F22" s="57"/>
      <c r="G22" s="57"/>
      <c r="H22" s="58"/>
    </row>
    <row r="23" spans="1:8" x14ac:dyDescent="0.25">
      <c r="A23" s="56">
        <v>9221</v>
      </c>
      <c r="B23" s="57"/>
      <c r="C23" s="57"/>
      <c r="D23" s="57"/>
      <c r="E23" s="57"/>
      <c r="F23" s="57"/>
      <c r="G23" s="57"/>
      <c r="H23" s="58">
        <v>30000</v>
      </c>
    </row>
    <row r="24" spans="1:8" ht="15.75" thickBot="1" x14ac:dyDescent="0.3">
      <c r="A24" s="56">
        <v>9222</v>
      </c>
      <c r="B24" s="57"/>
      <c r="C24" s="57"/>
      <c r="D24" s="57"/>
      <c r="E24" s="57"/>
      <c r="F24" s="57"/>
      <c r="G24" s="57"/>
      <c r="H24" s="58"/>
    </row>
    <row r="25" spans="1:8" ht="37.5" customHeight="1" thickBot="1" x14ac:dyDescent="0.3">
      <c r="A25" s="59" t="s">
        <v>30</v>
      </c>
      <c r="B25" s="60">
        <f t="shared" ref="B25:H25" si="0">SUM(B6:B24)</f>
        <v>1013964</v>
      </c>
      <c r="C25" s="60">
        <f t="shared" si="0"/>
        <v>170020</v>
      </c>
      <c r="D25" s="60">
        <f t="shared" si="0"/>
        <v>0</v>
      </c>
      <c r="E25" s="60">
        <f t="shared" si="0"/>
        <v>8379000</v>
      </c>
      <c r="F25" s="60">
        <f t="shared" si="0"/>
        <v>63000</v>
      </c>
      <c r="G25" s="60">
        <f t="shared" si="0"/>
        <v>0</v>
      </c>
      <c r="H25" s="61">
        <f t="shared" si="0"/>
        <v>30000</v>
      </c>
    </row>
    <row r="26" spans="1:8" ht="57.75" customHeight="1" thickBot="1" x14ac:dyDescent="0.3">
      <c r="A26" s="59" t="s">
        <v>31</v>
      </c>
      <c r="B26" s="145">
        <f>SUM(B25:H25)</f>
        <v>9655984</v>
      </c>
      <c r="C26" s="146"/>
      <c r="D26" s="146"/>
      <c r="E26" s="146"/>
      <c r="F26" s="146"/>
      <c r="G26" s="146"/>
      <c r="H26" s="147"/>
    </row>
    <row r="27" spans="1:8" x14ac:dyDescent="0.25">
      <c r="A27" s="33"/>
      <c r="B27" s="62"/>
      <c r="C27" s="63"/>
      <c r="D27" s="63"/>
      <c r="E27" s="63"/>
      <c r="F27" s="64"/>
      <c r="G27" s="64"/>
      <c r="H27" s="36"/>
    </row>
    <row r="29" spans="1:8" ht="18" customHeight="1" x14ac:dyDescent="0.25">
      <c r="A29" s="131" t="s">
        <v>32</v>
      </c>
      <c r="B29" s="131"/>
      <c r="C29" s="131"/>
      <c r="D29" s="131"/>
      <c r="E29" s="131"/>
      <c r="F29" s="131"/>
      <c r="G29" s="131"/>
      <c r="H29" s="131"/>
    </row>
    <row r="30" spans="1:8" ht="16.5" customHeight="1" thickBot="1" x14ac:dyDescent="0.3">
      <c r="A30" s="35"/>
      <c r="B30" s="36"/>
      <c r="C30" s="36"/>
      <c r="D30" s="36"/>
      <c r="E30" s="36"/>
      <c r="F30" s="36"/>
      <c r="G30" s="36"/>
      <c r="H30" s="36" t="s">
        <v>19</v>
      </c>
    </row>
    <row r="31" spans="1:8" ht="42" customHeight="1" thickBot="1" x14ac:dyDescent="0.3">
      <c r="A31" s="37" t="s">
        <v>20</v>
      </c>
      <c r="B31" s="142" t="s">
        <v>33</v>
      </c>
      <c r="C31" s="143"/>
      <c r="D31" s="143"/>
      <c r="E31" s="143"/>
      <c r="F31" s="143"/>
      <c r="G31" s="143"/>
      <c r="H31" s="144"/>
    </row>
    <row r="32" spans="1:8" ht="66.75" customHeight="1" thickBot="1" x14ac:dyDescent="0.3">
      <c r="A32" s="38" t="s">
        <v>22</v>
      </c>
      <c r="B32" s="39" t="s">
        <v>23</v>
      </c>
      <c r="C32" s="40" t="s">
        <v>24</v>
      </c>
      <c r="D32" s="40" t="s">
        <v>25</v>
      </c>
      <c r="E32" s="40" t="s">
        <v>26</v>
      </c>
      <c r="F32" s="40" t="s">
        <v>27</v>
      </c>
      <c r="G32" s="41" t="s">
        <v>28</v>
      </c>
      <c r="H32" s="42" t="s">
        <v>29</v>
      </c>
    </row>
    <row r="33" spans="1:8" x14ac:dyDescent="0.25">
      <c r="A33" s="43">
        <v>632</v>
      </c>
      <c r="B33" s="65"/>
      <c r="C33" s="45"/>
      <c r="D33" s="46"/>
      <c r="E33" s="44"/>
      <c r="F33" s="44"/>
      <c r="G33" s="44"/>
      <c r="H33" s="47"/>
    </row>
    <row r="34" spans="1:8" x14ac:dyDescent="0.25">
      <c r="A34" s="48">
        <v>634</v>
      </c>
      <c r="B34" s="66"/>
      <c r="C34" s="50"/>
      <c r="D34" s="51"/>
      <c r="E34" s="49"/>
      <c r="F34" s="49"/>
      <c r="G34" s="49"/>
      <c r="H34" s="52"/>
    </row>
    <row r="35" spans="1:8" x14ac:dyDescent="0.25">
      <c r="A35" s="48">
        <v>636</v>
      </c>
      <c r="B35" s="66"/>
      <c r="C35" s="50"/>
      <c r="D35" s="51"/>
      <c r="E35" s="49">
        <v>8379000</v>
      </c>
      <c r="F35" s="49"/>
      <c r="G35" s="49"/>
      <c r="H35" s="52"/>
    </row>
    <row r="36" spans="1:8" x14ac:dyDescent="0.25">
      <c r="A36" s="48">
        <v>638</v>
      </c>
      <c r="B36" s="66"/>
      <c r="C36" s="50"/>
      <c r="D36" s="51"/>
      <c r="E36" s="49"/>
      <c r="F36" s="49"/>
      <c r="G36" s="49"/>
      <c r="H36" s="52"/>
    </row>
    <row r="37" spans="1:8" x14ac:dyDescent="0.25">
      <c r="A37" s="48">
        <v>639</v>
      </c>
      <c r="B37" s="66"/>
      <c r="C37" s="50"/>
      <c r="D37" s="51"/>
      <c r="E37" s="49"/>
      <c r="F37" s="49"/>
      <c r="G37" s="49"/>
      <c r="H37" s="52"/>
    </row>
    <row r="38" spans="1:8" x14ac:dyDescent="0.25">
      <c r="A38" s="48">
        <v>641</v>
      </c>
      <c r="B38" s="67"/>
      <c r="C38" s="53">
        <v>20</v>
      </c>
      <c r="D38" s="53"/>
      <c r="E38" s="53"/>
      <c r="F38" s="53"/>
      <c r="G38" s="53"/>
      <c r="H38" s="54"/>
    </row>
    <row r="39" spans="1:8" x14ac:dyDescent="0.25">
      <c r="A39" s="48">
        <v>642</v>
      </c>
      <c r="B39" s="67"/>
      <c r="C39" s="53"/>
      <c r="D39" s="53"/>
      <c r="E39" s="53"/>
      <c r="F39" s="53"/>
      <c r="G39" s="53"/>
      <c r="H39" s="54"/>
    </row>
    <row r="40" spans="1:8" x14ac:dyDescent="0.25">
      <c r="A40" s="48">
        <v>652</v>
      </c>
      <c r="B40" s="67"/>
      <c r="C40" s="53"/>
      <c r="D40" s="53"/>
      <c r="E40" s="53"/>
      <c r="F40" s="53"/>
      <c r="G40" s="53"/>
      <c r="H40" s="54"/>
    </row>
    <row r="41" spans="1:8" x14ac:dyDescent="0.25">
      <c r="A41" s="55">
        <v>661</v>
      </c>
      <c r="B41" s="67"/>
      <c r="C41" s="53">
        <v>170000</v>
      </c>
      <c r="D41" s="53"/>
      <c r="E41" s="53"/>
      <c r="F41" s="53"/>
      <c r="G41" s="53"/>
      <c r="H41" s="54"/>
    </row>
    <row r="42" spans="1:8" x14ac:dyDescent="0.25">
      <c r="A42" s="55">
        <v>663</v>
      </c>
      <c r="B42" s="67"/>
      <c r="C42" s="53"/>
      <c r="D42" s="53"/>
      <c r="E42" s="53"/>
      <c r="F42" s="53">
        <v>63000</v>
      </c>
      <c r="G42" s="53"/>
      <c r="H42" s="54"/>
    </row>
    <row r="43" spans="1:8" x14ac:dyDescent="0.25">
      <c r="A43" s="55">
        <v>671</v>
      </c>
      <c r="B43" s="53">
        <v>1013964</v>
      </c>
      <c r="C43" s="53"/>
      <c r="D43" s="53"/>
      <c r="E43" s="53"/>
      <c r="F43" s="53"/>
      <c r="G43" s="53"/>
      <c r="H43" s="54"/>
    </row>
    <row r="44" spans="1:8" x14ac:dyDescent="0.25">
      <c r="A44" s="55">
        <v>681</v>
      </c>
      <c r="B44" s="67"/>
      <c r="C44" s="53"/>
      <c r="D44" s="53"/>
      <c r="E44" s="53"/>
      <c r="F44" s="53"/>
      <c r="G44" s="53"/>
      <c r="H44" s="54"/>
    </row>
    <row r="45" spans="1:8" x14ac:dyDescent="0.25">
      <c r="A45" s="55">
        <v>683</v>
      </c>
      <c r="B45" s="67"/>
      <c r="C45" s="53"/>
      <c r="D45" s="53"/>
      <c r="E45" s="53"/>
      <c r="F45" s="53"/>
      <c r="G45" s="53"/>
      <c r="H45" s="54"/>
    </row>
    <row r="46" spans="1:8" x14ac:dyDescent="0.25">
      <c r="A46" s="55">
        <v>721</v>
      </c>
      <c r="B46" s="67"/>
      <c r="C46" s="53"/>
      <c r="D46" s="53"/>
      <c r="E46" s="53"/>
      <c r="F46" s="53"/>
      <c r="G46" s="53"/>
      <c r="H46" s="54"/>
    </row>
    <row r="47" spans="1:8" x14ac:dyDescent="0.25">
      <c r="A47" s="56">
        <v>722</v>
      </c>
      <c r="B47" s="68"/>
      <c r="C47" s="57"/>
      <c r="D47" s="57"/>
      <c r="E47" s="57"/>
      <c r="F47" s="57"/>
      <c r="G47" s="57"/>
      <c r="H47" s="58"/>
    </row>
    <row r="48" spans="1:8" x14ac:dyDescent="0.25">
      <c r="A48" s="56">
        <v>723</v>
      </c>
      <c r="B48" s="68"/>
      <c r="C48" s="57"/>
      <c r="D48" s="57"/>
      <c r="E48" s="57"/>
      <c r="F48" s="57"/>
      <c r="G48" s="57"/>
      <c r="H48" s="58"/>
    </row>
    <row r="49" spans="1:8" x14ac:dyDescent="0.25">
      <c r="A49" s="56">
        <v>724</v>
      </c>
      <c r="B49" s="68"/>
      <c r="C49" s="57"/>
      <c r="D49" s="57"/>
      <c r="E49" s="57"/>
      <c r="F49" s="57"/>
      <c r="G49" s="57"/>
      <c r="H49" s="58"/>
    </row>
    <row r="50" spans="1:8" x14ac:dyDescent="0.25">
      <c r="A50" s="56">
        <v>9221</v>
      </c>
      <c r="B50" s="68"/>
      <c r="C50" s="57"/>
      <c r="D50" s="57"/>
      <c r="E50" s="57"/>
      <c r="F50" s="57"/>
      <c r="G50" s="57"/>
      <c r="H50" s="58">
        <v>30000</v>
      </c>
    </row>
    <row r="51" spans="1:8" ht="15.75" thickBot="1" x14ac:dyDescent="0.3">
      <c r="A51" s="56">
        <v>9222</v>
      </c>
      <c r="B51" s="68"/>
      <c r="C51" s="57"/>
      <c r="D51" s="57"/>
      <c r="E51" s="57"/>
      <c r="F51" s="57"/>
      <c r="G51" s="57"/>
      <c r="H51" s="58"/>
    </row>
    <row r="52" spans="1:8" ht="41.25" customHeight="1" thickBot="1" x14ac:dyDescent="0.3">
      <c r="A52" s="59" t="s">
        <v>30</v>
      </c>
      <c r="B52" s="60">
        <f t="shared" ref="B52:H52" si="1">SUM(B33:B51)</f>
        <v>1013964</v>
      </c>
      <c r="C52" s="60">
        <f t="shared" si="1"/>
        <v>170020</v>
      </c>
      <c r="D52" s="60">
        <f t="shared" si="1"/>
        <v>0</v>
      </c>
      <c r="E52" s="60">
        <f t="shared" si="1"/>
        <v>8379000</v>
      </c>
      <c r="F52" s="60">
        <f t="shared" si="1"/>
        <v>63000</v>
      </c>
      <c r="G52" s="60">
        <f t="shared" si="1"/>
        <v>0</v>
      </c>
      <c r="H52" s="61">
        <f t="shared" si="1"/>
        <v>30000</v>
      </c>
    </row>
    <row r="53" spans="1:8" ht="54.75" customHeight="1" thickBot="1" x14ac:dyDescent="0.3">
      <c r="A53" s="59" t="s">
        <v>34</v>
      </c>
      <c r="B53" s="145">
        <f>SUM(B52:H52)</f>
        <v>9655984</v>
      </c>
      <c r="C53" s="146">
        <v>9428641</v>
      </c>
      <c r="D53" s="146"/>
      <c r="E53" s="146"/>
      <c r="F53" s="146"/>
      <c r="G53" s="146"/>
      <c r="H53" s="147"/>
    </row>
    <row r="55" spans="1:8" ht="18" customHeight="1" x14ac:dyDescent="0.25">
      <c r="A55" s="131" t="s">
        <v>35</v>
      </c>
      <c r="B55" s="131"/>
      <c r="C55" s="131"/>
      <c r="D55" s="131"/>
      <c r="E55" s="131"/>
      <c r="F55" s="131"/>
      <c r="G55" s="131"/>
      <c r="H55" s="131"/>
    </row>
    <row r="56" spans="1:8" ht="6.75" customHeight="1" thickBot="1" x14ac:dyDescent="0.3">
      <c r="A56" s="35"/>
      <c r="B56" s="36"/>
      <c r="C56" s="36"/>
      <c r="D56" s="36"/>
      <c r="E56" s="36"/>
      <c r="F56" s="36"/>
      <c r="G56" s="36"/>
      <c r="H56" s="36" t="s">
        <v>19</v>
      </c>
    </row>
    <row r="57" spans="1:8" ht="38.25" customHeight="1" thickBot="1" x14ac:dyDescent="0.3">
      <c r="A57" s="37" t="s">
        <v>20</v>
      </c>
      <c r="B57" s="142" t="s">
        <v>36</v>
      </c>
      <c r="C57" s="143"/>
      <c r="D57" s="143"/>
      <c r="E57" s="143"/>
      <c r="F57" s="143"/>
      <c r="G57" s="143"/>
      <c r="H57" s="144"/>
    </row>
    <row r="58" spans="1:8" ht="66.75" customHeight="1" thickBot="1" x14ac:dyDescent="0.3">
      <c r="A58" s="38" t="s">
        <v>22</v>
      </c>
      <c r="B58" s="39" t="s">
        <v>23</v>
      </c>
      <c r="C58" s="40" t="s">
        <v>24</v>
      </c>
      <c r="D58" s="40" t="s">
        <v>25</v>
      </c>
      <c r="E58" s="40" t="s">
        <v>26</v>
      </c>
      <c r="F58" s="40" t="s">
        <v>27</v>
      </c>
      <c r="G58" s="41" t="s">
        <v>28</v>
      </c>
      <c r="H58" s="42" t="s">
        <v>29</v>
      </c>
    </row>
    <row r="59" spans="1:8" x14ac:dyDescent="0.25">
      <c r="A59" s="43">
        <v>632</v>
      </c>
      <c r="B59" s="44"/>
      <c r="C59" s="45"/>
      <c r="D59" s="46"/>
      <c r="E59" s="44"/>
      <c r="F59" s="44"/>
      <c r="G59" s="44"/>
      <c r="H59" s="47"/>
    </row>
    <row r="60" spans="1:8" x14ac:dyDescent="0.25">
      <c r="A60" s="48">
        <v>634</v>
      </c>
      <c r="B60" s="49"/>
      <c r="C60" s="50"/>
      <c r="D60" s="51"/>
      <c r="E60" s="49"/>
      <c r="F60" s="49"/>
      <c r="G60" s="49"/>
      <c r="H60" s="52"/>
    </row>
    <row r="61" spans="1:8" x14ac:dyDescent="0.25">
      <c r="A61" s="48">
        <v>636</v>
      </c>
      <c r="B61" s="49"/>
      <c r="C61" s="50"/>
      <c r="D61" s="51"/>
      <c r="E61" s="49">
        <v>8379000</v>
      </c>
      <c r="F61" s="49"/>
      <c r="G61" s="49"/>
      <c r="H61" s="52"/>
    </row>
    <row r="62" spans="1:8" x14ac:dyDescent="0.25">
      <c r="A62" s="48">
        <v>638</v>
      </c>
      <c r="B62" s="49"/>
      <c r="C62" s="50"/>
      <c r="D62" s="51"/>
      <c r="E62" s="49"/>
      <c r="F62" s="49"/>
      <c r="G62" s="49"/>
      <c r="H62" s="52"/>
    </row>
    <row r="63" spans="1:8" x14ac:dyDescent="0.25">
      <c r="A63" s="48">
        <v>639</v>
      </c>
      <c r="B63" s="49"/>
      <c r="C63" s="50"/>
      <c r="D63" s="51"/>
      <c r="E63" s="49"/>
      <c r="F63" s="49"/>
      <c r="G63" s="49"/>
      <c r="H63" s="52"/>
    </row>
    <row r="64" spans="1:8" x14ac:dyDescent="0.25">
      <c r="A64" s="48">
        <v>641</v>
      </c>
      <c r="B64" s="53"/>
      <c r="C64" s="53">
        <v>20</v>
      </c>
      <c r="D64" s="53"/>
      <c r="E64" s="53"/>
      <c r="F64" s="53"/>
      <c r="G64" s="53"/>
      <c r="H64" s="54"/>
    </row>
    <row r="65" spans="1:8" x14ac:dyDescent="0.25">
      <c r="A65" s="48">
        <v>642</v>
      </c>
      <c r="B65" s="53"/>
      <c r="C65" s="53"/>
      <c r="D65" s="53"/>
      <c r="E65" s="53"/>
      <c r="F65" s="53"/>
      <c r="G65" s="53"/>
      <c r="H65" s="54"/>
    </row>
    <row r="66" spans="1:8" x14ac:dyDescent="0.25">
      <c r="A66" s="48">
        <v>652</v>
      </c>
      <c r="B66" s="53"/>
      <c r="C66" s="53"/>
      <c r="D66" s="53"/>
      <c r="E66" s="53"/>
      <c r="F66" s="53"/>
      <c r="G66" s="53"/>
      <c r="H66" s="54"/>
    </row>
    <row r="67" spans="1:8" x14ac:dyDescent="0.25">
      <c r="A67" s="55">
        <v>661</v>
      </c>
      <c r="B67" s="53"/>
      <c r="C67" s="53">
        <v>170000</v>
      </c>
      <c r="D67" s="53"/>
      <c r="E67" s="53"/>
      <c r="F67" s="53"/>
      <c r="G67" s="53"/>
      <c r="H67" s="54"/>
    </row>
    <row r="68" spans="1:8" x14ac:dyDescent="0.25">
      <c r="A68" s="55">
        <v>663</v>
      </c>
      <c r="B68" s="53"/>
      <c r="C68" s="53"/>
      <c r="D68" s="53"/>
      <c r="E68" s="53"/>
      <c r="F68" s="53">
        <v>63000</v>
      </c>
      <c r="G68" s="53"/>
      <c r="H68" s="54"/>
    </row>
    <row r="69" spans="1:8" x14ac:dyDescent="0.25">
      <c r="A69" s="55">
        <v>671</v>
      </c>
      <c r="B69" s="53">
        <v>994042</v>
      </c>
      <c r="C69" s="53"/>
      <c r="D69" s="53"/>
      <c r="E69" s="53"/>
      <c r="F69" s="53"/>
      <c r="G69" s="53"/>
      <c r="H69" s="54"/>
    </row>
    <row r="70" spans="1:8" x14ac:dyDescent="0.25">
      <c r="A70" s="55">
        <v>681</v>
      </c>
      <c r="B70" s="53"/>
      <c r="C70" s="53"/>
      <c r="D70" s="53"/>
      <c r="E70" s="53"/>
      <c r="F70" s="53"/>
      <c r="G70" s="53"/>
      <c r="H70" s="54"/>
    </row>
    <row r="71" spans="1:8" x14ac:dyDescent="0.25">
      <c r="A71" s="55">
        <v>683</v>
      </c>
      <c r="B71" s="53"/>
      <c r="C71" s="53"/>
      <c r="D71" s="53"/>
      <c r="E71" s="53"/>
      <c r="F71" s="53"/>
      <c r="G71" s="53"/>
      <c r="H71" s="54"/>
    </row>
    <row r="72" spans="1:8" x14ac:dyDescent="0.25">
      <c r="A72" s="55">
        <v>721</v>
      </c>
      <c r="B72" s="53"/>
      <c r="C72" s="53"/>
      <c r="D72" s="53"/>
      <c r="E72" s="53"/>
      <c r="F72" s="53"/>
      <c r="G72" s="53"/>
      <c r="H72" s="54"/>
    </row>
    <row r="73" spans="1:8" x14ac:dyDescent="0.25">
      <c r="A73" s="56">
        <v>722</v>
      </c>
      <c r="B73" s="57"/>
      <c r="C73" s="57"/>
      <c r="D73" s="57"/>
      <c r="E73" s="57"/>
      <c r="F73" s="57"/>
      <c r="G73" s="57"/>
      <c r="H73" s="58"/>
    </row>
    <row r="74" spans="1:8" x14ac:dyDescent="0.25">
      <c r="A74" s="56">
        <v>723</v>
      </c>
      <c r="B74" s="57"/>
      <c r="C74" s="57"/>
      <c r="D74" s="57"/>
      <c r="E74" s="57"/>
      <c r="F74" s="57"/>
      <c r="G74" s="57"/>
      <c r="H74" s="58"/>
    </row>
    <row r="75" spans="1:8" x14ac:dyDescent="0.25">
      <c r="A75" s="56">
        <v>724</v>
      </c>
      <c r="B75" s="57"/>
      <c r="C75" s="57"/>
      <c r="D75" s="57"/>
      <c r="E75" s="57"/>
      <c r="F75" s="57"/>
      <c r="G75" s="57"/>
      <c r="H75" s="58"/>
    </row>
    <row r="76" spans="1:8" x14ac:dyDescent="0.25">
      <c r="A76" s="56">
        <v>9221</v>
      </c>
      <c r="B76" s="57"/>
      <c r="C76" s="57"/>
      <c r="D76" s="57"/>
      <c r="E76" s="57"/>
      <c r="F76" s="57"/>
      <c r="G76" s="57"/>
      <c r="H76" s="58">
        <v>30000</v>
      </c>
    </row>
    <row r="77" spans="1:8" ht="15.75" thickBot="1" x14ac:dyDescent="0.3">
      <c r="A77" s="56">
        <v>9222</v>
      </c>
      <c r="B77" s="57"/>
      <c r="C77" s="57"/>
      <c r="D77" s="57"/>
      <c r="E77" s="57"/>
      <c r="F77" s="57"/>
      <c r="G77" s="57"/>
      <c r="H77" s="58"/>
    </row>
    <row r="78" spans="1:8" ht="42.75" customHeight="1" thickBot="1" x14ac:dyDescent="0.3">
      <c r="A78" s="59" t="s">
        <v>30</v>
      </c>
      <c r="B78" s="60">
        <f t="shared" ref="B78:H78" si="2">SUM(B59:B77)</f>
        <v>994042</v>
      </c>
      <c r="C78" s="60">
        <f t="shared" si="2"/>
        <v>170020</v>
      </c>
      <c r="D78" s="60">
        <f t="shared" si="2"/>
        <v>0</v>
      </c>
      <c r="E78" s="60">
        <f t="shared" si="2"/>
        <v>8379000</v>
      </c>
      <c r="F78" s="60">
        <f t="shared" si="2"/>
        <v>63000</v>
      </c>
      <c r="G78" s="60">
        <f t="shared" si="2"/>
        <v>0</v>
      </c>
      <c r="H78" s="61">
        <f t="shared" si="2"/>
        <v>30000</v>
      </c>
    </row>
    <row r="79" spans="1:8" ht="54" customHeight="1" thickBot="1" x14ac:dyDescent="0.3">
      <c r="A79" s="59" t="s">
        <v>37</v>
      </c>
      <c r="B79" s="145">
        <f>SUM(B78:H78)</f>
        <v>9636062</v>
      </c>
      <c r="C79" s="146"/>
      <c r="D79" s="146"/>
      <c r="E79" s="146"/>
      <c r="F79" s="146"/>
      <c r="G79" s="146"/>
      <c r="H79" s="147"/>
    </row>
  </sheetData>
  <mergeCells count="9">
    <mergeCell ref="A55:H55"/>
    <mergeCell ref="B57:H57"/>
    <mergeCell ref="B79:H79"/>
    <mergeCell ref="A2:H2"/>
    <mergeCell ref="B4:H4"/>
    <mergeCell ref="B26:H26"/>
    <mergeCell ref="A29:H29"/>
    <mergeCell ref="B31:H31"/>
    <mergeCell ref="B53:H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workbookViewId="0">
      <selection activeCell="H14" sqref="H14"/>
    </sheetView>
  </sheetViews>
  <sheetFormatPr defaultColWidth="11.42578125" defaultRowHeight="12.75" x14ac:dyDescent="0.2"/>
  <cols>
    <col min="1" max="1" width="9.7109375" style="117" customWidth="1"/>
    <col min="2" max="2" width="16.85546875" style="118" customWidth="1"/>
    <col min="3" max="3" width="11.85546875" style="119" customWidth="1"/>
    <col min="4" max="4" width="0.42578125" style="119" customWidth="1"/>
    <col min="5" max="5" width="11.42578125" style="119"/>
    <col min="6" max="6" width="10.5703125" style="119" customWidth="1"/>
    <col min="7" max="7" width="10.7109375" style="119" customWidth="1"/>
    <col min="8" max="8" width="9.5703125" style="119" customWidth="1"/>
    <col min="9" max="9" width="10.5703125" style="119" customWidth="1"/>
    <col min="10" max="10" width="11.28515625" style="119" customWidth="1"/>
    <col min="11" max="11" width="10.5703125" style="119" customWidth="1"/>
    <col min="12" max="12" width="9.7109375" style="119" customWidth="1"/>
    <col min="13" max="13" width="9.5703125" style="119" customWidth="1"/>
    <col min="14" max="14" width="11.42578125" style="119"/>
    <col min="15" max="15" width="12.5703125" style="119" customWidth="1"/>
    <col min="16" max="16" width="16.85546875" style="120" customWidth="1"/>
    <col min="17" max="17" width="3" style="120" customWidth="1"/>
    <col min="18" max="19" width="17.28515625" style="119" customWidth="1"/>
    <col min="20" max="20" width="6.7109375" style="117" customWidth="1"/>
    <col min="21" max="21" width="29.7109375" style="118" customWidth="1"/>
    <col min="22" max="16384" width="11.42578125" style="70"/>
  </cols>
  <sheetData>
    <row r="1" spans="1:21" ht="18.75" customHeight="1" x14ac:dyDescent="0.2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69"/>
      <c r="R1" s="70"/>
      <c r="S1" s="70"/>
      <c r="T1" s="70"/>
      <c r="U1" s="70"/>
    </row>
    <row r="2" spans="1:21" s="77" customFormat="1" ht="55.5" customHeight="1" x14ac:dyDescent="0.2">
      <c r="A2" s="71" t="s">
        <v>39</v>
      </c>
      <c r="B2" s="72" t="s">
        <v>40</v>
      </c>
      <c r="C2" s="73" t="s">
        <v>41</v>
      </c>
      <c r="D2" s="74"/>
      <c r="E2" s="75" t="s">
        <v>42</v>
      </c>
      <c r="F2" s="75" t="s">
        <v>24</v>
      </c>
      <c r="G2" s="75" t="s">
        <v>43</v>
      </c>
      <c r="H2" s="75" t="s">
        <v>44</v>
      </c>
      <c r="I2" s="75" t="s">
        <v>45</v>
      </c>
      <c r="J2" s="75" t="s">
        <v>46</v>
      </c>
      <c r="K2" s="75" t="s">
        <v>47</v>
      </c>
      <c r="L2" s="75" t="s">
        <v>48</v>
      </c>
      <c r="M2" s="75" t="s">
        <v>49</v>
      </c>
      <c r="N2" s="75" t="s">
        <v>50</v>
      </c>
      <c r="O2" s="75" t="s">
        <v>51</v>
      </c>
      <c r="P2" s="75" t="s">
        <v>52</v>
      </c>
      <c r="Q2" s="149"/>
      <c r="R2" s="76" t="s">
        <v>53</v>
      </c>
      <c r="S2" s="76" t="s">
        <v>54</v>
      </c>
      <c r="T2" s="75" t="s">
        <v>39</v>
      </c>
      <c r="U2" s="75" t="s">
        <v>40</v>
      </c>
    </row>
    <row r="3" spans="1:21" ht="19.5" hidden="1" customHeight="1" x14ac:dyDescent="0.2">
      <c r="A3" s="78"/>
      <c r="B3" s="79"/>
      <c r="C3" s="70"/>
      <c r="D3" s="8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7"/>
      <c r="Q3" s="150"/>
      <c r="R3" s="70"/>
      <c r="S3" s="70"/>
      <c r="T3" s="81"/>
      <c r="U3" s="82"/>
    </row>
    <row r="4" spans="1:21" s="77" customFormat="1" ht="32.25" customHeight="1" x14ac:dyDescent="0.2">
      <c r="A4" s="78"/>
      <c r="B4" s="83" t="s">
        <v>55</v>
      </c>
      <c r="C4" s="84"/>
      <c r="D4" s="85"/>
      <c r="Q4" s="150"/>
      <c r="T4" s="81"/>
      <c r="U4" s="83"/>
    </row>
    <row r="5" spans="1:21" s="77" customFormat="1" ht="13.5" customHeight="1" x14ac:dyDescent="0.2">
      <c r="A5" s="86"/>
      <c r="B5" s="87" t="s">
        <v>56</v>
      </c>
      <c r="C5" s="88"/>
      <c r="D5" s="89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50"/>
      <c r="R5" s="81"/>
      <c r="S5" s="81"/>
      <c r="T5" s="81"/>
      <c r="U5" s="87"/>
    </row>
    <row r="6" spans="1:21" s="93" customFormat="1" ht="24.75" customHeight="1" x14ac:dyDescent="0.2">
      <c r="A6" s="90" t="s">
        <v>57</v>
      </c>
      <c r="B6" s="91" t="s">
        <v>58</v>
      </c>
      <c r="C6" s="92">
        <f>SUM(C7,C26)</f>
        <v>9655984</v>
      </c>
      <c r="D6" s="92"/>
      <c r="E6" s="92">
        <f>SUM(E7,E26)</f>
        <v>1013964</v>
      </c>
      <c r="F6" s="92">
        <f t="shared" ref="F6:P6" si="0">SUM(F7,F26)</f>
        <v>170020</v>
      </c>
      <c r="G6" s="92">
        <f t="shared" si="0"/>
        <v>0</v>
      </c>
      <c r="H6" s="92">
        <f t="shared" si="0"/>
        <v>0</v>
      </c>
      <c r="I6" s="92">
        <f t="shared" si="0"/>
        <v>0</v>
      </c>
      <c r="J6" s="92">
        <f t="shared" si="0"/>
        <v>8379000</v>
      </c>
      <c r="K6" s="92">
        <f t="shared" si="0"/>
        <v>0</v>
      </c>
      <c r="L6" s="92">
        <f t="shared" si="0"/>
        <v>0</v>
      </c>
      <c r="M6" s="92">
        <f t="shared" si="0"/>
        <v>63000</v>
      </c>
      <c r="N6" s="92">
        <f t="shared" si="0"/>
        <v>0</v>
      </c>
      <c r="O6" s="92">
        <f t="shared" si="0"/>
        <v>30000</v>
      </c>
      <c r="P6" s="92">
        <f t="shared" si="0"/>
        <v>9655984</v>
      </c>
      <c r="Q6" s="150"/>
      <c r="R6" s="92">
        <f>SUM(R7,R26)</f>
        <v>9655984</v>
      </c>
      <c r="S6" s="92">
        <f>SUM(S7,S26)</f>
        <v>9636062</v>
      </c>
      <c r="T6" s="90" t="s">
        <v>57</v>
      </c>
      <c r="U6" s="91" t="s">
        <v>58</v>
      </c>
    </row>
    <row r="7" spans="1:21" s="98" customFormat="1" ht="29.25" customHeight="1" x14ac:dyDescent="0.2">
      <c r="A7" s="94">
        <v>3</v>
      </c>
      <c r="B7" s="95" t="s">
        <v>59</v>
      </c>
      <c r="C7" s="96">
        <f>SUM(C8,C12,C18,C20,C22,C24)</f>
        <v>9455984</v>
      </c>
      <c r="D7" s="97"/>
      <c r="E7" s="96">
        <f t="shared" ref="E7:P7" si="1">SUM(E8,E12,E18,E20,E22,E24)</f>
        <v>873964</v>
      </c>
      <c r="F7" s="96">
        <f t="shared" si="1"/>
        <v>140020</v>
      </c>
      <c r="G7" s="96">
        <f t="shared" si="1"/>
        <v>0</v>
      </c>
      <c r="H7" s="96">
        <f t="shared" si="1"/>
        <v>0</v>
      </c>
      <c r="I7" s="96">
        <f t="shared" si="1"/>
        <v>0</v>
      </c>
      <c r="J7" s="96">
        <f t="shared" si="1"/>
        <v>8379000</v>
      </c>
      <c r="K7" s="96">
        <f t="shared" si="1"/>
        <v>0</v>
      </c>
      <c r="L7" s="96">
        <f t="shared" si="1"/>
        <v>0</v>
      </c>
      <c r="M7" s="96">
        <f t="shared" si="1"/>
        <v>43000</v>
      </c>
      <c r="N7" s="96">
        <f t="shared" si="1"/>
        <v>0</v>
      </c>
      <c r="O7" s="96">
        <f t="shared" si="1"/>
        <v>20000</v>
      </c>
      <c r="P7" s="96">
        <f t="shared" si="1"/>
        <v>9455984</v>
      </c>
      <c r="Q7" s="150"/>
      <c r="R7" s="96">
        <f>SUM(R8,R12,R18,R20,R22,R24)</f>
        <v>9455984</v>
      </c>
      <c r="S7" s="96">
        <f>SUM(S8,S12,S18,S20,S22,S24)</f>
        <v>9436062</v>
      </c>
      <c r="T7" s="94">
        <v>3</v>
      </c>
      <c r="U7" s="95" t="s">
        <v>59</v>
      </c>
    </row>
    <row r="8" spans="1:21" s="77" customFormat="1" ht="25.5" x14ac:dyDescent="0.2">
      <c r="A8" s="99">
        <v>31</v>
      </c>
      <c r="B8" s="100" t="s">
        <v>60</v>
      </c>
      <c r="C8" s="101">
        <f>SUM(C9:C11)</f>
        <v>8269000</v>
      </c>
      <c r="D8" s="101"/>
      <c r="E8" s="101">
        <f t="shared" ref="E8:P8" si="2">SUM(E9:E11)</f>
        <v>0</v>
      </c>
      <c r="F8" s="101">
        <f t="shared" si="2"/>
        <v>45000</v>
      </c>
      <c r="G8" s="101">
        <f t="shared" si="2"/>
        <v>0</v>
      </c>
      <c r="H8" s="101">
        <f t="shared" si="2"/>
        <v>0</v>
      </c>
      <c r="I8" s="101">
        <f t="shared" si="2"/>
        <v>0</v>
      </c>
      <c r="J8" s="101">
        <f t="shared" si="2"/>
        <v>8224000</v>
      </c>
      <c r="K8" s="101">
        <f t="shared" si="2"/>
        <v>0</v>
      </c>
      <c r="L8" s="101">
        <f t="shared" si="2"/>
        <v>0</v>
      </c>
      <c r="M8" s="101">
        <f t="shared" si="2"/>
        <v>0</v>
      </c>
      <c r="N8" s="101">
        <f t="shared" si="2"/>
        <v>0</v>
      </c>
      <c r="O8" s="101">
        <f t="shared" si="2"/>
        <v>0</v>
      </c>
      <c r="P8" s="101">
        <f t="shared" si="2"/>
        <v>8269000</v>
      </c>
      <c r="Q8" s="150"/>
      <c r="R8" s="101">
        <f>SUM(R9:R11)</f>
        <v>8269000</v>
      </c>
      <c r="S8" s="101">
        <f>SUM(S9:S11)</f>
        <v>8269000</v>
      </c>
      <c r="T8" s="99">
        <v>31</v>
      </c>
      <c r="U8" s="100" t="s">
        <v>60</v>
      </c>
    </row>
    <row r="9" spans="1:21" x14ac:dyDescent="0.2">
      <c r="A9" s="102">
        <v>311</v>
      </c>
      <c r="B9" s="103" t="s">
        <v>61</v>
      </c>
      <c r="C9" s="104">
        <f>P9</f>
        <v>6845000</v>
      </c>
      <c r="D9" s="105"/>
      <c r="E9" s="106"/>
      <c r="F9" s="106">
        <v>30000</v>
      </c>
      <c r="G9" s="106"/>
      <c r="H9" s="106"/>
      <c r="I9" s="106"/>
      <c r="J9" s="106">
        <v>6815000</v>
      </c>
      <c r="K9" s="106"/>
      <c r="L9" s="106"/>
      <c r="M9" s="106"/>
      <c r="N9" s="106"/>
      <c r="O9" s="106"/>
      <c r="P9" s="107">
        <f>SUM(E9:O9)</f>
        <v>6845000</v>
      </c>
      <c r="Q9" s="150"/>
      <c r="R9" s="106">
        <v>6845000</v>
      </c>
      <c r="S9" s="106">
        <v>6845000</v>
      </c>
      <c r="T9" s="102">
        <v>311</v>
      </c>
      <c r="U9" s="103" t="s">
        <v>61</v>
      </c>
    </row>
    <row r="10" spans="1:21" ht="25.5" x14ac:dyDescent="0.2">
      <c r="A10" s="102">
        <v>312</v>
      </c>
      <c r="B10" s="103" t="s">
        <v>62</v>
      </c>
      <c r="C10" s="104">
        <f t="shared" ref="C10:C11" si="3">P10</f>
        <v>294000</v>
      </c>
      <c r="D10" s="105"/>
      <c r="E10" s="106"/>
      <c r="F10" s="106">
        <v>10000</v>
      </c>
      <c r="G10" s="106"/>
      <c r="H10" s="106"/>
      <c r="I10" s="106"/>
      <c r="J10" s="106">
        <v>284000</v>
      </c>
      <c r="K10" s="106"/>
      <c r="L10" s="106"/>
      <c r="M10" s="106"/>
      <c r="N10" s="106"/>
      <c r="O10" s="106"/>
      <c r="P10" s="107">
        <f>SUM(E10:O10)</f>
        <v>294000</v>
      </c>
      <c r="Q10" s="150"/>
      <c r="R10" s="106">
        <v>294000</v>
      </c>
      <c r="S10" s="106">
        <v>294000</v>
      </c>
      <c r="T10" s="102">
        <v>312</v>
      </c>
      <c r="U10" s="103" t="s">
        <v>62</v>
      </c>
    </row>
    <row r="11" spans="1:21" x14ac:dyDescent="0.2">
      <c r="A11" s="102">
        <v>313</v>
      </c>
      <c r="B11" s="103" t="s">
        <v>63</v>
      </c>
      <c r="C11" s="104">
        <f t="shared" si="3"/>
        <v>1130000</v>
      </c>
      <c r="D11" s="105"/>
      <c r="E11" s="106"/>
      <c r="F11" s="106">
        <v>5000</v>
      </c>
      <c r="G11" s="106"/>
      <c r="H11" s="106"/>
      <c r="I11" s="106"/>
      <c r="J11" s="106">
        <v>1125000</v>
      </c>
      <c r="K11" s="106"/>
      <c r="L11" s="106"/>
      <c r="M11" s="106"/>
      <c r="N11" s="106"/>
      <c r="O11" s="106"/>
      <c r="P11" s="107">
        <f>SUM(E11:O11)</f>
        <v>1130000</v>
      </c>
      <c r="Q11" s="150"/>
      <c r="R11" s="106">
        <v>1130000</v>
      </c>
      <c r="S11" s="106">
        <v>1130000</v>
      </c>
      <c r="T11" s="102">
        <v>313</v>
      </c>
      <c r="U11" s="103" t="s">
        <v>63</v>
      </c>
    </row>
    <row r="12" spans="1:21" s="77" customFormat="1" ht="28.5" customHeight="1" x14ac:dyDescent="0.2">
      <c r="A12" s="99">
        <v>32</v>
      </c>
      <c r="B12" s="100" t="s">
        <v>64</v>
      </c>
      <c r="C12" s="101">
        <f>SUM(C13:C17)</f>
        <v>1176984</v>
      </c>
      <c r="D12" s="101"/>
      <c r="E12" s="101">
        <f t="shared" ref="E12:P12" si="4">SUM(E13:E17)</f>
        <v>863964</v>
      </c>
      <c r="F12" s="101">
        <f t="shared" si="4"/>
        <v>95020</v>
      </c>
      <c r="G12" s="101">
        <f t="shared" si="4"/>
        <v>0</v>
      </c>
      <c r="H12" s="101">
        <f t="shared" si="4"/>
        <v>0</v>
      </c>
      <c r="I12" s="101">
        <f t="shared" si="4"/>
        <v>0</v>
      </c>
      <c r="J12" s="101">
        <f>SUM(J13:J17)</f>
        <v>155000</v>
      </c>
      <c r="K12" s="101">
        <f>SUM(K13:K17)</f>
        <v>0</v>
      </c>
      <c r="L12" s="101">
        <f t="shared" si="4"/>
        <v>0</v>
      </c>
      <c r="M12" s="101">
        <f t="shared" si="4"/>
        <v>43000</v>
      </c>
      <c r="N12" s="101">
        <f t="shared" si="4"/>
        <v>0</v>
      </c>
      <c r="O12" s="101">
        <f t="shared" si="4"/>
        <v>20000</v>
      </c>
      <c r="P12" s="101">
        <f t="shared" si="4"/>
        <v>1176984</v>
      </c>
      <c r="Q12" s="150"/>
      <c r="R12" s="101">
        <f>SUM(R13:R17)</f>
        <v>1176984</v>
      </c>
      <c r="S12" s="101">
        <f>SUM(S13:S17)</f>
        <v>1157062</v>
      </c>
      <c r="T12" s="99">
        <v>32</v>
      </c>
      <c r="U12" s="100" t="s">
        <v>64</v>
      </c>
    </row>
    <row r="13" spans="1:21" ht="25.5" x14ac:dyDescent="0.2">
      <c r="A13" s="102">
        <v>321</v>
      </c>
      <c r="B13" s="103" t="s">
        <v>65</v>
      </c>
      <c r="C13" s="104">
        <f t="shared" ref="C13:C17" si="5">P13</f>
        <v>181000</v>
      </c>
      <c r="D13" s="105"/>
      <c r="E13" s="108">
        <v>166000</v>
      </c>
      <c r="F13" s="108"/>
      <c r="G13" s="108"/>
      <c r="H13" s="108"/>
      <c r="I13" s="108"/>
      <c r="J13" s="108">
        <v>15000</v>
      </c>
      <c r="K13" s="108"/>
      <c r="L13" s="108"/>
      <c r="M13" s="108"/>
      <c r="N13" s="108"/>
      <c r="O13" s="108"/>
      <c r="P13" s="107">
        <f>SUM(E13:O13)</f>
        <v>181000</v>
      </c>
      <c r="Q13" s="150"/>
      <c r="R13" s="108">
        <v>181000</v>
      </c>
      <c r="S13" s="108">
        <v>181000</v>
      </c>
      <c r="T13" s="102">
        <v>321</v>
      </c>
      <c r="U13" s="103" t="s">
        <v>65</v>
      </c>
    </row>
    <row r="14" spans="1:21" ht="25.5" x14ac:dyDescent="0.2">
      <c r="A14" s="102">
        <v>322</v>
      </c>
      <c r="B14" s="103" t="s">
        <v>66</v>
      </c>
      <c r="C14" s="104">
        <f t="shared" si="5"/>
        <v>194942</v>
      </c>
      <c r="D14" s="105"/>
      <c r="E14" s="108">
        <v>168922</v>
      </c>
      <c r="F14" s="108">
        <v>3020</v>
      </c>
      <c r="G14" s="108"/>
      <c r="H14" s="108"/>
      <c r="I14" s="108"/>
      <c r="J14" s="108"/>
      <c r="K14" s="108"/>
      <c r="L14" s="108"/>
      <c r="M14" s="108">
        <v>13000</v>
      </c>
      <c r="N14" s="108"/>
      <c r="O14" s="108">
        <v>10000</v>
      </c>
      <c r="P14" s="107">
        <f>SUM(E14:O14)</f>
        <v>194942</v>
      </c>
      <c r="Q14" s="150"/>
      <c r="R14" s="108">
        <v>194942</v>
      </c>
      <c r="S14" s="108">
        <v>175020</v>
      </c>
      <c r="T14" s="102">
        <v>322</v>
      </c>
      <c r="U14" s="103" t="s">
        <v>66</v>
      </c>
    </row>
    <row r="15" spans="1:21" x14ac:dyDescent="0.2">
      <c r="A15" s="102">
        <v>323</v>
      </c>
      <c r="B15" s="103" t="s">
        <v>67</v>
      </c>
      <c r="C15" s="104">
        <f t="shared" si="5"/>
        <v>645000</v>
      </c>
      <c r="D15" s="105"/>
      <c r="E15" s="108">
        <v>460000</v>
      </c>
      <c r="F15" s="108">
        <v>75000</v>
      </c>
      <c r="G15" s="108"/>
      <c r="H15" s="108"/>
      <c r="I15" s="108"/>
      <c r="J15" s="108">
        <v>100000</v>
      </c>
      <c r="K15" s="108"/>
      <c r="L15" s="108"/>
      <c r="M15" s="108"/>
      <c r="N15" s="108"/>
      <c r="O15" s="108">
        <v>10000</v>
      </c>
      <c r="P15" s="107">
        <f>SUM(E15:O15)</f>
        <v>645000</v>
      </c>
      <c r="Q15" s="150"/>
      <c r="R15" s="108">
        <v>645000</v>
      </c>
      <c r="S15" s="108">
        <v>645000</v>
      </c>
      <c r="T15" s="102">
        <v>323</v>
      </c>
      <c r="U15" s="103" t="s">
        <v>67</v>
      </c>
    </row>
    <row r="16" spans="1:21" ht="38.25" x14ac:dyDescent="0.2">
      <c r="A16" s="102">
        <v>324</v>
      </c>
      <c r="B16" s="103" t="s">
        <v>68</v>
      </c>
      <c r="C16" s="104">
        <f t="shared" si="5"/>
        <v>70000</v>
      </c>
      <c r="D16" s="105"/>
      <c r="E16" s="108">
        <v>3000</v>
      </c>
      <c r="F16" s="108">
        <v>17000</v>
      </c>
      <c r="G16" s="108"/>
      <c r="H16" s="108"/>
      <c r="I16" s="108"/>
      <c r="J16" s="108">
        <v>20000</v>
      </c>
      <c r="K16" s="108"/>
      <c r="L16" s="108"/>
      <c r="M16" s="108">
        <v>30000</v>
      </c>
      <c r="N16" s="108"/>
      <c r="O16" s="108"/>
      <c r="P16" s="107">
        <f>SUM(E16:O16)</f>
        <v>70000</v>
      </c>
      <c r="Q16" s="150"/>
      <c r="R16" s="108">
        <v>70000</v>
      </c>
      <c r="S16" s="108">
        <v>70000</v>
      </c>
      <c r="T16" s="102">
        <v>324</v>
      </c>
      <c r="U16" s="103" t="s">
        <v>68</v>
      </c>
    </row>
    <row r="17" spans="1:21" ht="38.25" x14ac:dyDescent="0.2">
      <c r="A17" s="102">
        <v>329</v>
      </c>
      <c r="B17" s="103" t="s">
        <v>69</v>
      </c>
      <c r="C17" s="104">
        <f t="shared" si="5"/>
        <v>86042</v>
      </c>
      <c r="D17" s="105"/>
      <c r="E17" s="108">
        <v>66042</v>
      </c>
      <c r="F17" s="108"/>
      <c r="G17" s="108"/>
      <c r="H17" s="108"/>
      <c r="I17" s="108"/>
      <c r="J17" s="108">
        <v>20000</v>
      </c>
      <c r="K17" s="108"/>
      <c r="L17" s="108"/>
      <c r="M17" s="108"/>
      <c r="N17" s="108"/>
      <c r="O17" s="108"/>
      <c r="P17" s="107">
        <f>SUM(E17:O17)</f>
        <v>86042</v>
      </c>
      <c r="Q17" s="150"/>
      <c r="R17" s="108">
        <v>86042</v>
      </c>
      <c r="S17" s="108">
        <v>86042</v>
      </c>
      <c r="T17" s="102">
        <v>329</v>
      </c>
      <c r="U17" s="103" t="s">
        <v>69</v>
      </c>
    </row>
    <row r="18" spans="1:21" s="93" customFormat="1" ht="17.25" customHeight="1" x14ac:dyDescent="0.2">
      <c r="A18" s="109">
        <v>34</v>
      </c>
      <c r="B18" s="110" t="s">
        <v>70</v>
      </c>
      <c r="C18" s="111">
        <f>C19</f>
        <v>10000</v>
      </c>
      <c r="D18" s="111"/>
      <c r="E18" s="111">
        <f t="shared" ref="E18:S22" si="6">E19</f>
        <v>10000</v>
      </c>
      <c r="F18" s="111">
        <f t="shared" si="6"/>
        <v>0</v>
      </c>
      <c r="G18" s="111">
        <f t="shared" si="6"/>
        <v>0</v>
      </c>
      <c r="H18" s="111">
        <f t="shared" si="6"/>
        <v>0</v>
      </c>
      <c r="I18" s="111">
        <f t="shared" si="6"/>
        <v>0</v>
      </c>
      <c r="J18" s="111">
        <f t="shared" si="6"/>
        <v>0</v>
      </c>
      <c r="K18" s="111">
        <f t="shared" si="6"/>
        <v>0</v>
      </c>
      <c r="L18" s="111">
        <f t="shared" si="6"/>
        <v>0</v>
      </c>
      <c r="M18" s="111">
        <f t="shared" si="6"/>
        <v>0</v>
      </c>
      <c r="N18" s="111">
        <f t="shared" si="6"/>
        <v>0</v>
      </c>
      <c r="O18" s="111">
        <f t="shared" si="6"/>
        <v>0</v>
      </c>
      <c r="P18" s="111">
        <f t="shared" si="6"/>
        <v>10000</v>
      </c>
      <c r="Q18" s="150"/>
      <c r="R18" s="101">
        <f>SUM(R19)</f>
        <v>10000</v>
      </c>
      <c r="S18" s="101">
        <f>SUM(S19)</f>
        <v>10000</v>
      </c>
      <c r="T18" s="109">
        <v>34</v>
      </c>
      <c r="U18" s="110" t="s">
        <v>70</v>
      </c>
    </row>
    <row r="19" spans="1:21" ht="27" customHeight="1" x14ac:dyDescent="0.2">
      <c r="A19" s="102">
        <v>343</v>
      </c>
      <c r="B19" s="103" t="s">
        <v>71</v>
      </c>
      <c r="C19" s="104">
        <f>P19</f>
        <v>10000</v>
      </c>
      <c r="D19" s="105"/>
      <c r="E19" s="106">
        <v>10000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7">
        <f>SUM(E19:O19)</f>
        <v>10000</v>
      </c>
      <c r="Q19" s="150"/>
      <c r="R19" s="106">
        <v>10000</v>
      </c>
      <c r="S19" s="106">
        <v>10000</v>
      </c>
      <c r="T19" s="102">
        <v>343</v>
      </c>
      <c r="U19" s="103" t="s">
        <v>71</v>
      </c>
    </row>
    <row r="20" spans="1:21" s="77" customFormat="1" ht="51" x14ac:dyDescent="0.2">
      <c r="A20" s="99">
        <v>36</v>
      </c>
      <c r="B20" s="100" t="s">
        <v>72</v>
      </c>
      <c r="C20" s="101">
        <f>SUM(C21:C21)</f>
        <v>0</v>
      </c>
      <c r="D20" s="101"/>
      <c r="E20" s="101">
        <f t="shared" ref="E20:P20" si="7">SUM(E21:E21)</f>
        <v>0</v>
      </c>
      <c r="F20" s="101">
        <f t="shared" si="7"/>
        <v>0</v>
      </c>
      <c r="G20" s="101">
        <f t="shared" si="7"/>
        <v>0</v>
      </c>
      <c r="H20" s="101">
        <f t="shared" si="7"/>
        <v>0</v>
      </c>
      <c r="I20" s="101">
        <f t="shared" si="7"/>
        <v>0</v>
      </c>
      <c r="J20" s="101">
        <f t="shared" si="7"/>
        <v>0</v>
      </c>
      <c r="K20" s="101">
        <f t="shared" si="7"/>
        <v>0</v>
      </c>
      <c r="L20" s="101">
        <f t="shared" si="7"/>
        <v>0</v>
      </c>
      <c r="M20" s="101">
        <f t="shared" si="7"/>
        <v>0</v>
      </c>
      <c r="N20" s="101">
        <f t="shared" si="7"/>
        <v>0</v>
      </c>
      <c r="O20" s="101">
        <f t="shared" si="7"/>
        <v>0</v>
      </c>
      <c r="P20" s="101">
        <f t="shared" si="7"/>
        <v>0</v>
      </c>
      <c r="Q20" s="150"/>
      <c r="R20" s="101">
        <f>SUM(R21:R21)</f>
        <v>0</v>
      </c>
      <c r="S20" s="101">
        <f>SUM(S21:S21)</f>
        <v>0</v>
      </c>
      <c r="T20" s="99">
        <v>36</v>
      </c>
      <c r="U20" s="100" t="s">
        <v>72</v>
      </c>
    </row>
    <row r="21" spans="1:21" ht="50.25" customHeight="1" x14ac:dyDescent="0.2">
      <c r="A21" s="102">
        <v>369</v>
      </c>
      <c r="B21" s="103" t="s">
        <v>73</v>
      </c>
      <c r="C21" s="104">
        <f>P21</f>
        <v>0</v>
      </c>
      <c r="D21" s="105"/>
      <c r="E21" s="106">
        <v>0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7">
        <f>SUM(E21:O21)</f>
        <v>0</v>
      </c>
      <c r="Q21" s="150"/>
      <c r="R21" s="106"/>
      <c r="S21" s="106"/>
      <c r="T21" s="102">
        <v>369</v>
      </c>
      <c r="U21" s="103" t="s">
        <v>74</v>
      </c>
    </row>
    <row r="22" spans="1:21" s="93" customFormat="1" ht="22.5" customHeight="1" x14ac:dyDescent="0.2">
      <c r="A22" s="109">
        <v>37</v>
      </c>
      <c r="B22" s="110" t="s">
        <v>75</v>
      </c>
      <c r="C22" s="111">
        <f>C23</f>
        <v>0</v>
      </c>
      <c r="D22" s="111"/>
      <c r="E22" s="111">
        <f t="shared" si="6"/>
        <v>0</v>
      </c>
      <c r="F22" s="111">
        <f t="shared" si="6"/>
        <v>0</v>
      </c>
      <c r="G22" s="111">
        <f t="shared" si="6"/>
        <v>0</v>
      </c>
      <c r="H22" s="111">
        <f t="shared" si="6"/>
        <v>0</v>
      </c>
      <c r="I22" s="111">
        <f t="shared" si="6"/>
        <v>0</v>
      </c>
      <c r="J22" s="111">
        <f t="shared" si="6"/>
        <v>0</v>
      </c>
      <c r="K22" s="111">
        <f t="shared" si="6"/>
        <v>0</v>
      </c>
      <c r="L22" s="111">
        <f t="shared" si="6"/>
        <v>0</v>
      </c>
      <c r="M22" s="111">
        <f t="shared" si="6"/>
        <v>0</v>
      </c>
      <c r="N22" s="111">
        <f t="shared" si="6"/>
        <v>0</v>
      </c>
      <c r="O22" s="111">
        <f t="shared" si="6"/>
        <v>0</v>
      </c>
      <c r="P22" s="111">
        <f t="shared" si="6"/>
        <v>0</v>
      </c>
      <c r="Q22" s="150"/>
      <c r="R22" s="111">
        <f t="shared" si="6"/>
        <v>0</v>
      </c>
      <c r="S22" s="111">
        <f t="shared" si="6"/>
        <v>0</v>
      </c>
      <c r="T22" s="109">
        <v>37</v>
      </c>
      <c r="U22" s="110" t="s">
        <v>75</v>
      </c>
    </row>
    <row r="23" spans="1:21" ht="51" x14ac:dyDescent="0.2">
      <c r="A23" s="102">
        <v>372</v>
      </c>
      <c r="B23" s="103" t="s">
        <v>76</v>
      </c>
      <c r="C23" s="104">
        <f>P23</f>
        <v>0</v>
      </c>
      <c r="D23" s="105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7">
        <f>SUM(E23:O23)</f>
        <v>0</v>
      </c>
      <c r="Q23" s="150"/>
      <c r="R23" s="106"/>
      <c r="S23" s="106"/>
      <c r="T23" s="102">
        <v>372</v>
      </c>
      <c r="U23" s="103" t="s">
        <v>76</v>
      </c>
    </row>
    <row r="24" spans="1:21" s="93" customFormat="1" ht="24" x14ac:dyDescent="0.2">
      <c r="A24" s="109">
        <v>38</v>
      </c>
      <c r="B24" s="110" t="s">
        <v>62</v>
      </c>
      <c r="C24" s="111">
        <f>SUM(C25)</f>
        <v>0</v>
      </c>
      <c r="D24" s="111">
        <f t="shared" ref="D24:P24" si="8">SUM(D25)</f>
        <v>0</v>
      </c>
      <c r="E24" s="111">
        <f t="shared" si="8"/>
        <v>0</v>
      </c>
      <c r="F24" s="111">
        <f t="shared" si="8"/>
        <v>0</v>
      </c>
      <c r="G24" s="111">
        <f t="shared" si="8"/>
        <v>0</v>
      </c>
      <c r="H24" s="111">
        <f t="shared" si="8"/>
        <v>0</v>
      </c>
      <c r="I24" s="111">
        <f t="shared" si="8"/>
        <v>0</v>
      </c>
      <c r="J24" s="111">
        <f t="shared" si="8"/>
        <v>0</v>
      </c>
      <c r="K24" s="111">
        <f t="shared" si="8"/>
        <v>0</v>
      </c>
      <c r="L24" s="111">
        <f t="shared" si="8"/>
        <v>0</v>
      </c>
      <c r="M24" s="111">
        <f t="shared" si="8"/>
        <v>0</v>
      </c>
      <c r="N24" s="111">
        <f t="shared" si="8"/>
        <v>0</v>
      </c>
      <c r="O24" s="111">
        <f t="shared" si="8"/>
        <v>0</v>
      </c>
      <c r="P24" s="111">
        <f t="shared" si="8"/>
        <v>0</v>
      </c>
      <c r="Q24" s="150"/>
      <c r="R24" s="111">
        <f>SUM(R25)</f>
        <v>0</v>
      </c>
      <c r="S24" s="111">
        <f>SUM(S25)</f>
        <v>0</v>
      </c>
      <c r="T24" s="109">
        <v>38</v>
      </c>
      <c r="U24" s="110" t="s">
        <v>62</v>
      </c>
    </row>
    <row r="25" spans="1:21" ht="24" customHeight="1" x14ac:dyDescent="0.2">
      <c r="A25" s="102">
        <v>381</v>
      </c>
      <c r="B25" s="103" t="s">
        <v>77</v>
      </c>
      <c r="C25" s="104">
        <f>P25</f>
        <v>0</v>
      </c>
      <c r="D25" s="105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7">
        <f>SUM(E25:O25)</f>
        <v>0</v>
      </c>
      <c r="Q25" s="150"/>
      <c r="R25" s="106"/>
      <c r="S25" s="106"/>
      <c r="T25" s="102">
        <v>381</v>
      </c>
      <c r="U25" s="103" t="s">
        <v>77</v>
      </c>
    </row>
    <row r="26" spans="1:21" s="112" customFormat="1" ht="51.75" customHeight="1" x14ac:dyDescent="0.2">
      <c r="A26" s="94">
        <v>4</v>
      </c>
      <c r="B26" s="95" t="s">
        <v>78</v>
      </c>
      <c r="C26" s="96">
        <f>SUM(C27,C33)</f>
        <v>200000</v>
      </c>
      <c r="D26" s="96">
        <f t="shared" ref="D26:P26" si="9">SUM(D27,D33)</f>
        <v>0</v>
      </c>
      <c r="E26" s="96">
        <f t="shared" si="9"/>
        <v>140000</v>
      </c>
      <c r="F26" s="96">
        <f t="shared" si="9"/>
        <v>30000</v>
      </c>
      <c r="G26" s="96">
        <f t="shared" si="9"/>
        <v>0</v>
      </c>
      <c r="H26" s="96">
        <f t="shared" si="9"/>
        <v>0</v>
      </c>
      <c r="I26" s="96">
        <f t="shared" si="9"/>
        <v>0</v>
      </c>
      <c r="J26" s="96">
        <f t="shared" si="9"/>
        <v>0</v>
      </c>
      <c r="K26" s="96">
        <f t="shared" si="9"/>
        <v>0</v>
      </c>
      <c r="L26" s="96">
        <f t="shared" si="9"/>
        <v>0</v>
      </c>
      <c r="M26" s="96">
        <f t="shared" si="9"/>
        <v>20000</v>
      </c>
      <c r="N26" s="96">
        <f t="shared" si="9"/>
        <v>0</v>
      </c>
      <c r="O26" s="96">
        <f t="shared" si="9"/>
        <v>10000</v>
      </c>
      <c r="P26" s="96">
        <f t="shared" si="9"/>
        <v>200000</v>
      </c>
      <c r="Q26" s="150"/>
      <c r="R26" s="96">
        <f>SUM(R27,R33)</f>
        <v>200000</v>
      </c>
      <c r="S26" s="96">
        <f>SUM(S27,S33)</f>
        <v>200000</v>
      </c>
      <c r="T26" s="94">
        <v>4</v>
      </c>
      <c r="U26" s="95" t="s">
        <v>78</v>
      </c>
    </row>
    <row r="27" spans="1:21" s="77" customFormat="1" ht="63.75" customHeight="1" x14ac:dyDescent="0.2">
      <c r="A27" s="99">
        <v>42</v>
      </c>
      <c r="B27" s="100" t="s">
        <v>79</v>
      </c>
      <c r="C27" s="101">
        <f>SUM(C28:C32)</f>
        <v>200000</v>
      </c>
      <c r="D27" s="101"/>
      <c r="E27" s="101">
        <f t="shared" ref="E27:S27" si="10">SUM(E28:E32)</f>
        <v>140000</v>
      </c>
      <c r="F27" s="101">
        <f t="shared" si="10"/>
        <v>30000</v>
      </c>
      <c r="G27" s="101">
        <f t="shared" si="10"/>
        <v>0</v>
      </c>
      <c r="H27" s="101">
        <f t="shared" si="10"/>
        <v>0</v>
      </c>
      <c r="I27" s="101">
        <f t="shared" si="10"/>
        <v>0</v>
      </c>
      <c r="J27" s="101">
        <f t="shared" si="10"/>
        <v>0</v>
      </c>
      <c r="K27" s="101">
        <f t="shared" si="10"/>
        <v>0</v>
      </c>
      <c r="L27" s="101">
        <f t="shared" si="10"/>
        <v>0</v>
      </c>
      <c r="M27" s="101">
        <f t="shared" si="10"/>
        <v>20000</v>
      </c>
      <c r="N27" s="101">
        <f t="shared" si="10"/>
        <v>0</v>
      </c>
      <c r="O27" s="101">
        <f t="shared" si="10"/>
        <v>10000</v>
      </c>
      <c r="P27" s="101">
        <f t="shared" si="10"/>
        <v>200000</v>
      </c>
      <c r="Q27" s="150"/>
      <c r="R27" s="101">
        <f t="shared" si="10"/>
        <v>200000</v>
      </c>
      <c r="S27" s="101">
        <f t="shared" si="10"/>
        <v>200000</v>
      </c>
      <c r="T27" s="99">
        <v>42</v>
      </c>
      <c r="U27" s="100" t="s">
        <v>79</v>
      </c>
    </row>
    <row r="28" spans="1:21" x14ac:dyDescent="0.2">
      <c r="A28" s="102">
        <v>421</v>
      </c>
      <c r="B28" s="113" t="s">
        <v>80</v>
      </c>
      <c r="C28" s="104">
        <f t="shared" ref="C28:C32" si="11">P28</f>
        <v>0</v>
      </c>
      <c r="D28" s="105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7">
        <f>SUM(E28:O28)</f>
        <v>0</v>
      </c>
      <c r="Q28" s="150"/>
      <c r="R28" s="106"/>
      <c r="S28" s="106"/>
      <c r="T28" s="102">
        <v>421</v>
      </c>
      <c r="U28" s="113" t="s">
        <v>81</v>
      </c>
    </row>
    <row r="29" spans="1:21" ht="25.5" x14ac:dyDescent="0.2">
      <c r="A29" s="102">
        <v>422</v>
      </c>
      <c r="B29" s="103" t="s">
        <v>82</v>
      </c>
      <c r="C29" s="104">
        <f t="shared" si="11"/>
        <v>200000</v>
      </c>
      <c r="D29" s="105"/>
      <c r="E29" s="106">
        <v>140000</v>
      </c>
      <c r="F29" s="106">
        <v>30000</v>
      </c>
      <c r="G29" s="106"/>
      <c r="H29" s="114"/>
      <c r="I29" s="114"/>
      <c r="J29" s="108"/>
      <c r="K29" s="108"/>
      <c r="L29" s="114"/>
      <c r="M29" s="106">
        <v>20000</v>
      </c>
      <c r="N29" s="106"/>
      <c r="O29" s="106">
        <v>10000</v>
      </c>
      <c r="P29" s="107">
        <f>SUM(E29:O29)</f>
        <v>200000</v>
      </c>
      <c r="Q29" s="150"/>
      <c r="R29" s="106">
        <v>200000</v>
      </c>
      <c r="S29" s="106">
        <v>200000</v>
      </c>
      <c r="T29" s="102">
        <v>422</v>
      </c>
      <c r="U29" s="103" t="s">
        <v>82</v>
      </c>
    </row>
    <row r="30" spans="1:21" ht="25.5" x14ac:dyDescent="0.2">
      <c r="A30" s="102">
        <v>423</v>
      </c>
      <c r="B30" s="103" t="s">
        <v>83</v>
      </c>
      <c r="C30" s="104">
        <f t="shared" si="11"/>
        <v>0</v>
      </c>
      <c r="D30" s="105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7">
        <f>SUM(E30:O30)</f>
        <v>0</v>
      </c>
      <c r="Q30" s="150"/>
      <c r="R30" s="106"/>
      <c r="S30" s="106"/>
      <c r="T30" s="102">
        <v>423</v>
      </c>
      <c r="U30" s="103" t="s">
        <v>83</v>
      </c>
    </row>
    <row r="31" spans="1:21" ht="51.75" customHeight="1" x14ac:dyDescent="0.2">
      <c r="A31" s="102">
        <v>424</v>
      </c>
      <c r="B31" s="103" t="s">
        <v>84</v>
      </c>
      <c r="C31" s="104">
        <f t="shared" si="11"/>
        <v>0</v>
      </c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7">
        <f>SUM(E31:O31)</f>
        <v>0</v>
      </c>
      <c r="Q31" s="150"/>
      <c r="R31" s="106"/>
      <c r="S31" s="106"/>
      <c r="T31" s="102">
        <v>424</v>
      </c>
      <c r="U31" s="103" t="s">
        <v>84</v>
      </c>
    </row>
    <row r="32" spans="1:21" ht="25.5" x14ac:dyDescent="0.2">
      <c r="A32" s="102">
        <v>426</v>
      </c>
      <c r="B32" s="103" t="s">
        <v>85</v>
      </c>
      <c r="C32" s="104">
        <f t="shared" si="11"/>
        <v>0</v>
      </c>
      <c r="D32" s="105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7">
        <f>SUM(E32:O32)</f>
        <v>0</v>
      </c>
      <c r="Q32" s="150"/>
      <c r="R32" s="106"/>
      <c r="S32" s="106"/>
      <c r="T32" s="102">
        <v>426</v>
      </c>
      <c r="U32" s="103" t="s">
        <v>85</v>
      </c>
    </row>
    <row r="33" spans="1:21" s="77" customFormat="1" ht="63.75" x14ac:dyDescent="0.2">
      <c r="A33" s="99">
        <v>45</v>
      </c>
      <c r="B33" s="100" t="s">
        <v>86</v>
      </c>
      <c r="C33" s="101">
        <f>SUM(C34:C36)</f>
        <v>0</v>
      </c>
      <c r="D33" s="101"/>
      <c r="E33" s="101">
        <f t="shared" ref="E33:S33" si="12">SUM(E34:E36)</f>
        <v>0</v>
      </c>
      <c r="F33" s="101">
        <f t="shared" si="12"/>
        <v>0</v>
      </c>
      <c r="G33" s="101">
        <f t="shared" si="12"/>
        <v>0</v>
      </c>
      <c r="H33" s="101">
        <f t="shared" si="12"/>
        <v>0</v>
      </c>
      <c r="I33" s="101">
        <f t="shared" si="12"/>
        <v>0</v>
      </c>
      <c r="J33" s="101">
        <f t="shared" si="12"/>
        <v>0</v>
      </c>
      <c r="K33" s="101">
        <f t="shared" si="12"/>
        <v>0</v>
      </c>
      <c r="L33" s="101">
        <f t="shared" si="12"/>
        <v>0</v>
      </c>
      <c r="M33" s="101">
        <f t="shared" si="12"/>
        <v>0</v>
      </c>
      <c r="N33" s="101">
        <f t="shared" si="12"/>
        <v>0</v>
      </c>
      <c r="O33" s="101">
        <f t="shared" si="12"/>
        <v>0</v>
      </c>
      <c r="P33" s="101">
        <f t="shared" si="12"/>
        <v>0</v>
      </c>
      <c r="Q33" s="150"/>
      <c r="R33" s="101">
        <f t="shared" si="12"/>
        <v>0</v>
      </c>
      <c r="S33" s="101">
        <f t="shared" si="12"/>
        <v>0</v>
      </c>
      <c r="T33" s="99">
        <v>45</v>
      </c>
      <c r="U33" s="100" t="s">
        <v>86</v>
      </c>
    </row>
    <row r="34" spans="1:21" ht="51" x14ac:dyDescent="0.2">
      <c r="A34" s="115">
        <v>451</v>
      </c>
      <c r="B34" s="116" t="s">
        <v>87</v>
      </c>
      <c r="C34" s="104">
        <f>P34</f>
        <v>0</v>
      </c>
      <c r="D34" s="105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6"/>
      <c r="P34" s="107">
        <f>SUM(E34:O34)</f>
        <v>0</v>
      </c>
      <c r="Q34" s="150"/>
      <c r="R34" s="108"/>
      <c r="S34" s="108"/>
      <c r="T34" s="102">
        <v>451</v>
      </c>
      <c r="U34" s="103" t="s">
        <v>86</v>
      </c>
    </row>
    <row r="35" spans="1:21" ht="51" x14ac:dyDescent="0.2">
      <c r="A35" s="102">
        <v>452</v>
      </c>
      <c r="B35" s="103" t="s">
        <v>88</v>
      </c>
      <c r="C35" s="104">
        <f t="shared" ref="C35:C36" si="13">P35</f>
        <v>0</v>
      </c>
      <c r="D35" s="105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6"/>
      <c r="P35" s="107">
        <f>SUM(E35:O35)</f>
        <v>0</v>
      </c>
      <c r="Q35" s="150"/>
      <c r="R35" s="108"/>
      <c r="S35" s="108"/>
      <c r="T35" s="102">
        <v>452</v>
      </c>
      <c r="U35" s="103" t="s">
        <v>88</v>
      </c>
    </row>
    <row r="36" spans="1:21" ht="51" x14ac:dyDescent="0.2">
      <c r="A36" s="102">
        <v>453</v>
      </c>
      <c r="B36" s="103" t="s">
        <v>89</v>
      </c>
      <c r="C36" s="104">
        <f t="shared" si="13"/>
        <v>0</v>
      </c>
      <c r="D36" s="105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6"/>
      <c r="P36" s="107">
        <f>SUM(E36:O36)</f>
        <v>0</v>
      </c>
      <c r="Q36" s="150"/>
      <c r="R36" s="108">
        <v>0</v>
      </c>
      <c r="S36" s="108">
        <v>0</v>
      </c>
      <c r="T36" s="102">
        <v>453</v>
      </c>
      <c r="U36" s="103" t="s">
        <v>89</v>
      </c>
    </row>
    <row r="37" spans="1:21" x14ac:dyDescent="0.2">
      <c r="A37" s="81"/>
      <c r="B37" s="8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7"/>
      <c r="Q37" s="77"/>
      <c r="R37" s="70"/>
      <c r="S37" s="70"/>
      <c r="T37" s="81"/>
      <c r="U37" s="82"/>
    </row>
    <row r="38" spans="1:21" x14ac:dyDescent="0.2">
      <c r="A38" s="81"/>
      <c r="B38" s="82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7"/>
      <c r="Q38" s="77"/>
      <c r="R38" s="70"/>
      <c r="S38" s="70"/>
      <c r="T38" s="81"/>
      <c r="U38" s="82"/>
    </row>
    <row r="39" spans="1:21" x14ac:dyDescent="0.2">
      <c r="A39" s="81"/>
      <c r="B39" s="8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7"/>
      <c r="Q39" s="77"/>
      <c r="R39" s="70"/>
      <c r="S39" s="70"/>
      <c r="T39" s="81"/>
      <c r="U39" s="82"/>
    </row>
    <row r="40" spans="1:21" x14ac:dyDescent="0.2">
      <c r="A40" s="81"/>
      <c r="B40" s="8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7"/>
      <c r="Q40" s="77"/>
      <c r="R40" s="70"/>
      <c r="S40" s="70"/>
      <c r="T40" s="81"/>
      <c r="U40" s="82"/>
    </row>
    <row r="41" spans="1:21" x14ac:dyDescent="0.2">
      <c r="A41" s="81"/>
      <c r="B41" s="8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7"/>
      <c r="Q41" s="77"/>
      <c r="R41" s="70"/>
      <c r="S41" s="70"/>
      <c r="T41" s="81"/>
      <c r="U41" s="82"/>
    </row>
    <row r="42" spans="1:21" x14ac:dyDescent="0.2">
      <c r="A42" s="81"/>
      <c r="B42" s="8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7"/>
      <c r="Q42" s="77"/>
      <c r="R42" s="70"/>
      <c r="S42" s="70"/>
      <c r="T42" s="81"/>
      <c r="U42" s="82"/>
    </row>
    <row r="43" spans="1:21" x14ac:dyDescent="0.2">
      <c r="A43" s="81"/>
      <c r="B43" s="8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7"/>
      <c r="Q43" s="77"/>
      <c r="R43" s="70"/>
      <c r="S43" s="70"/>
      <c r="T43" s="81"/>
      <c r="U43" s="82"/>
    </row>
    <row r="44" spans="1:21" x14ac:dyDescent="0.2">
      <c r="A44" s="81"/>
      <c r="B44" s="82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7"/>
      <c r="Q44" s="77"/>
      <c r="R44" s="70"/>
      <c r="S44" s="70"/>
      <c r="T44" s="81"/>
      <c r="U44" s="82"/>
    </row>
    <row r="45" spans="1:21" x14ac:dyDescent="0.2">
      <c r="A45" s="81"/>
      <c r="B45" s="82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7"/>
      <c r="Q45" s="77"/>
      <c r="R45" s="70"/>
      <c r="S45" s="70"/>
      <c r="T45" s="81"/>
      <c r="U45" s="82"/>
    </row>
    <row r="46" spans="1:21" x14ac:dyDescent="0.2">
      <c r="A46" s="81"/>
      <c r="B46" s="82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7"/>
      <c r="Q46" s="77"/>
      <c r="R46" s="70"/>
      <c r="S46" s="70"/>
      <c r="T46" s="81"/>
      <c r="U46" s="82"/>
    </row>
    <row r="47" spans="1:21" x14ac:dyDescent="0.2">
      <c r="A47" s="81"/>
      <c r="B47" s="82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7"/>
      <c r="Q47" s="77"/>
      <c r="R47" s="70"/>
      <c r="S47" s="70"/>
      <c r="T47" s="81"/>
      <c r="U47" s="82"/>
    </row>
    <row r="48" spans="1:21" x14ac:dyDescent="0.2">
      <c r="A48" s="81"/>
      <c r="B48" s="82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7"/>
      <c r="Q48" s="77"/>
      <c r="R48" s="70"/>
      <c r="S48" s="70"/>
      <c r="T48" s="81"/>
      <c r="U48" s="82"/>
    </row>
    <row r="49" spans="1:21" x14ac:dyDescent="0.2">
      <c r="A49" s="81"/>
      <c r="B49" s="82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7"/>
      <c r="Q49" s="77"/>
      <c r="R49" s="70"/>
      <c r="S49" s="70"/>
      <c r="T49" s="81"/>
      <c r="U49" s="82"/>
    </row>
    <row r="50" spans="1:21" x14ac:dyDescent="0.2">
      <c r="A50" s="81"/>
      <c r="B50" s="82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7"/>
      <c r="Q50" s="77"/>
      <c r="R50" s="70"/>
      <c r="S50" s="70"/>
      <c r="T50" s="81"/>
      <c r="U50" s="82"/>
    </row>
    <row r="51" spans="1:21" x14ac:dyDescent="0.2">
      <c r="A51" s="81"/>
      <c r="B51" s="82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7"/>
      <c r="Q51" s="77"/>
      <c r="R51" s="70"/>
      <c r="S51" s="70"/>
      <c r="T51" s="81"/>
      <c r="U51" s="82"/>
    </row>
    <row r="52" spans="1:21" x14ac:dyDescent="0.2">
      <c r="A52" s="81"/>
      <c r="B52" s="82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7"/>
      <c r="Q52" s="77"/>
      <c r="R52" s="70"/>
      <c r="S52" s="70"/>
      <c r="T52" s="81"/>
      <c r="U52" s="82"/>
    </row>
    <row r="53" spans="1:21" x14ac:dyDescent="0.2">
      <c r="A53" s="81"/>
      <c r="B53" s="82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7"/>
      <c r="Q53" s="77"/>
      <c r="R53" s="70"/>
      <c r="S53" s="70"/>
      <c r="T53" s="81"/>
      <c r="U53" s="82"/>
    </row>
    <row r="54" spans="1:21" x14ac:dyDescent="0.2">
      <c r="A54" s="81"/>
      <c r="B54" s="82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7"/>
      <c r="Q54" s="77"/>
      <c r="R54" s="70"/>
      <c r="S54" s="70"/>
      <c r="T54" s="81"/>
      <c r="U54" s="82"/>
    </row>
    <row r="55" spans="1:21" x14ac:dyDescent="0.2">
      <c r="A55" s="81"/>
      <c r="B55" s="82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7"/>
      <c r="Q55" s="77"/>
      <c r="R55" s="70"/>
      <c r="S55" s="70"/>
      <c r="T55" s="81"/>
      <c r="U55" s="82"/>
    </row>
    <row r="56" spans="1:21" x14ac:dyDescent="0.2">
      <c r="A56" s="81"/>
      <c r="B56" s="82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7"/>
      <c r="Q56" s="77"/>
      <c r="R56" s="70"/>
      <c r="S56" s="70"/>
      <c r="T56" s="81"/>
      <c r="U56" s="82"/>
    </row>
    <row r="57" spans="1:21" x14ac:dyDescent="0.2">
      <c r="A57" s="81"/>
      <c r="B57" s="82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7"/>
      <c r="Q57" s="77"/>
      <c r="R57" s="70"/>
      <c r="S57" s="70"/>
      <c r="T57" s="81"/>
      <c r="U57" s="82"/>
    </row>
    <row r="58" spans="1:21" x14ac:dyDescent="0.2">
      <c r="A58" s="81"/>
      <c r="B58" s="82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7"/>
      <c r="Q58" s="77"/>
      <c r="R58" s="70"/>
      <c r="S58" s="70"/>
      <c r="T58" s="81"/>
      <c r="U58" s="82"/>
    </row>
    <row r="59" spans="1:21" x14ac:dyDescent="0.2">
      <c r="A59" s="81"/>
      <c r="B59" s="82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7"/>
      <c r="Q59" s="77"/>
      <c r="R59" s="70"/>
      <c r="S59" s="70"/>
      <c r="T59" s="81"/>
      <c r="U59" s="82"/>
    </row>
    <row r="60" spans="1:21" x14ac:dyDescent="0.2">
      <c r="A60" s="81"/>
      <c r="B60" s="82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7"/>
      <c r="Q60" s="77"/>
      <c r="R60" s="70"/>
      <c r="S60" s="70"/>
      <c r="T60" s="81"/>
      <c r="U60" s="82"/>
    </row>
    <row r="61" spans="1:21" x14ac:dyDescent="0.2">
      <c r="A61" s="81"/>
      <c r="B61" s="82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7"/>
      <c r="Q61" s="77"/>
      <c r="R61" s="70"/>
      <c r="S61" s="70"/>
      <c r="T61" s="81"/>
      <c r="U61" s="82"/>
    </row>
    <row r="62" spans="1:21" x14ac:dyDescent="0.2">
      <c r="A62" s="81"/>
      <c r="B62" s="82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7"/>
      <c r="Q62" s="77"/>
      <c r="R62" s="70"/>
      <c r="S62" s="70"/>
      <c r="T62" s="81"/>
      <c r="U62" s="82"/>
    </row>
    <row r="63" spans="1:21" x14ac:dyDescent="0.2">
      <c r="A63" s="81"/>
      <c r="B63" s="82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7"/>
      <c r="Q63" s="77"/>
      <c r="R63" s="70"/>
      <c r="S63" s="70"/>
      <c r="T63" s="81"/>
      <c r="U63" s="82"/>
    </row>
    <row r="64" spans="1:21" x14ac:dyDescent="0.2">
      <c r="A64" s="81"/>
      <c r="B64" s="82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7"/>
      <c r="Q64" s="77"/>
      <c r="R64" s="70"/>
      <c r="S64" s="70"/>
      <c r="T64" s="81"/>
      <c r="U64" s="82"/>
    </row>
    <row r="65" spans="1:21" x14ac:dyDescent="0.2">
      <c r="A65" s="81"/>
      <c r="B65" s="82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7"/>
      <c r="Q65" s="77"/>
      <c r="R65" s="70"/>
      <c r="S65" s="70"/>
      <c r="T65" s="81"/>
      <c r="U65" s="82"/>
    </row>
    <row r="66" spans="1:21" x14ac:dyDescent="0.2">
      <c r="A66" s="81"/>
      <c r="B66" s="82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7"/>
      <c r="Q66" s="77"/>
      <c r="R66" s="70"/>
      <c r="S66" s="70"/>
      <c r="T66" s="81"/>
      <c r="U66" s="82"/>
    </row>
    <row r="67" spans="1:21" x14ac:dyDescent="0.2">
      <c r="A67" s="81"/>
      <c r="B67" s="82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7"/>
      <c r="Q67" s="77"/>
      <c r="R67" s="70"/>
      <c r="S67" s="70"/>
      <c r="T67" s="81"/>
      <c r="U67" s="82"/>
    </row>
    <row r="68" spans="1:21" x14ac:dyDescent="0.2">
      <c r="A68" s="81"/>
      <c r="B68" s="82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7"/>
      <c r="Q68" s="77"/>
      <c r="R68" s="70"/>
      <c r="S68" s="70"/>
      <c r="T68" s="81"/>
      <c r="U68" s="82"/>
    </row>
    <row r="69" spans="1:21" x14ac:dyDescent="0.2">
      <c r="A69" s="81"/>
      <c r="B69" s="82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7"/>
      <c r="Q69" s="77"/>
      <c r="R69" s="70"/>
      <c r="S69" s="70"/>
      <c r="T69" s="81"/>
      <c r="U69" s="82"/>
    </row>
    <row r="70" spans="1:21" x14ac:dyDescent="0.2">
      <c r="A70" s="81"/>
      <c r="B70" s="82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7"/>
      <c r="Q70" s="77"/>
      <c r="R70" s="70"/>
      <c r="S70" s="70"/>
      <c r="T70" s="81"/>
      <c r="U70" s="82"/>
    </row>
    <row r="71" spans="1:21" x14ac:dyDescent="0.2">
      <c r="A71" s="81"/>
      <c r="B71" s="82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7"/>
      <c r="Q71" s="77"/>
      <c r="R71" s="70"/>
      <c r="S71" s="70"/>
      <c r="T71" s="81"/>
      <c r="U71" s="82"/>
    </row>
    <row r="72" spans="1:21" x14ac:dyDescent="0.2">
      <c r="A72" s="81"/>
      <c r="B72" s="82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7"/>
      <c r="Q72" s="77"/>
      <c r="R72" s="70"/>
      <c r="S72" s="70"/>
      <c r="T72" s="81"/>
      <c r="U72" s="82"/>
    </row>
    <row r="73" spans="1:21" x14ac:dyDescent="0.2">
      <c r="A73" s="81"/>
      <c r="B73" s="82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7"/>
      <c r="Q73" s="77"/>
      <c r="R73" s="70"/>
      <c r="S73" s="70"/>
      <c r="T73" s="81"/>
      <c r="U73" s="82"/>
    </row>
    <row r="74" spans="1:21" x14ac:dyDescent="0.2">
      <c r="A74" s="81"/>
      <c r="B74" s="82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7"/>
      <c r="Q74" s="77"/>
      <c r="R74" s="70"/>
      <c r="S74" s="70"/>
      <c r="T74" s="81"/>
      <c r="U74" s="82"/>
    </row>
    <row r="75" spans="1:21" x14ac:dyDescent="0.2">
      <c r="A75" s="81"/>
      <c r="B75" s="82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7"/>
      <c r="Q75" s="77"/>
      <c r="R75" s="70"/>
      <c r="S75" s="70"/>
      <c r="T75" s="81"/>
      <c r="U75" s="82"/>
    </row>
    <row r="76" spans="1:21" x14ac:dyDescent="0.2">
      <c r="A76" s="81"/>
      <c r="B76" s="82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7"/>
      <c r="Q76" s="77"/>
      <c r="R76" s="70"/>
      <c r="S76" s="70"/>
      <c r="T76" s="81"/>
      <c r="U76" s="82"/>
    </row>
    <row r="77" spans="1:21" x14ac:dyDescent="0.2">
      <c r="A77" s="81"/>
      <c r="B77" s="82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7"/>
      <c r="Q77" s="77"/>
      <c r="R77" s="70"/>
      <c r="S77" s="70"/>
      <c r="T77" s="81"/>
      <c r="U77" s="82"/>
    </row>
    <row r="78" spans="1:21" x14ac:dyDescent="0.2">
      <c r="A78" s="81"/>
      <c r="B78" s="82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7"/>
      <c r="Q78" s="77"/>
      <c r="R78" s="70"/>
      <c r="S78" s="70"/>
      <c r="T78" s="81"/>
      <c r="U78" s="82"/>
    </row>
    <row r="79" spans="1:21" x14ac:dyDescent="0.2">
      <c r="A79" s="81"/>
      <c r="B79" s="82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7"/>
      <c r="Q79" s="77"/>
      <c r="R79" s="70"/>
      <c r="S79" s="70"/>
      <c r="T79" s="81"/>
      <c r="U79" s="82"/>
    </row>
    <row r="80" spans="1:21" x14ac:dyDescent="0.2">
      <c r="A80" s="81"/>
      <c r="B80" s="82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7"/>
      <c r="Q80" s="77"/>
      <c r="R80" s="70"/>
      <c r="S80" s="70"/>
      <c r="T80" s="81"/>
      <c r="U80" s="82"/>
    </row>
    <row r="81" spans="1:21" x14ac:dyDescent="0.2">
      <c r="A81" s="81"/>
      <c r="B81" s="82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7"/>
      <c r="Q81" s="77"/>
      <c r="R81" s="70"/>
      <c r="S81" s="70"/>
      <c r="T81" s="81"/>
      <c r="U81" s="82"/>
    </row>
    <row r="82" spans="1:21" x14ac:dyDescent="0.2">
      <c r="A82" s="81"/>
      <c r="B82" s="82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7"/>
      <c r="Q82" s="77"/>
      <c r="R82" s="70"/>
      <c r="S82" s="70"/>
      <c r="T82" s="81"/>
      <c r="U82" s="82"/>
    </row>
    <row r="83" spans="1:21" x14ac:dyDescent="0.2">
      <c r="A83" s="81"/>
      <c r="B83" s="82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7"/>
      <c r="Q83" s="77"/>
      <c r="R83" s="70"/>
      <c r="S83" s="70"/>
      <c r="T83" s="81"/>
      <c r="U83" s="82"/>
    </row>
    <row r="84" spans="1:21" x14ac:dyDescent="0.2">
      <c r="A84" s="81"/>
      <c r="B84" s="82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7"/>
      <c r="Q84" s="77"/>
      <c r="R84" s="70"/>
      <c r="S84" s="70"/>
      <c r="T84" s="81"/>
      <c r="U84" s="82"/>
    </row>
    <row r="85" spans="1:21" x14ac:dyDescent="0.2">
      <c r="A85" s="81"/>
      <c r="B85" s="82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7"/>
      <c r="Q85" s="77"/>
      <c r="R85" s="70"/>
      <c r="S85" s="70"/>
      <c r="T85" s="81"/>
      <c r="U85" s="82"/>
    </row>
    <row r="86" spans="1:21" x14ac:dyDescent="0.2">
      <c r="A86" s="81"/>
      <c r="B86" s="82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7"/>
      <c r="Q86" s="77"/>
      <c r="R86" s="70"/>
      <c r="S86" s="70"/>
      <c r="T86" s="81"/>
      <c r="U86" s="82"/>
    </row>
    <row r="87" spans="1:21" x14ac:dyDescent="0.2">
      <c r="A87" s="81"/>
      <c r="B87" s="82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7"/>
      <c r="Q87" s="77"/>
      <c r="R87" s="70"/>
      <c r="S87" s="70"/>
      <c r="T87" s="81"/>
      <c r="U87" s="82"/>
    </row>
    <row r="88" spans="1:21" x14ac:dyDescent="0.2">
      <c r="A88" s="81"/>
      <c r="B88" s="82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7"/>
      <c r="Q88" s="77"/>
      <c r="R88" s="70"/>
      <c r="S88" s="70"/>
      <c r="T88" s="81"/>
      <c r="U88" s="82"/>
    </row>
    <row r="89" spans="1:21" x14ac:dyDescent="0.2">
      <c r="A89" s="81"/>
      <c r="B89" s="82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7"/>
      <c r="Q89" s="77"/>
      <c r="R89" s="70"/>
      <c r="S89" s="70"/>
      <c r="T89" s="81"/>
      <c r="U89" s="82"/>
    </row>
    <row r="90" spans="1:21" x14ac:dyDescent="0.2">
      <c r="A90" s="81"/>
      <c r="B90" s="82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7"/>
      <c r="Q90" s="77"/>
      <c r="R90" s="70"/>
      <c r="S90" s="70"/>
      <c r="T90" s="81"/>
      <c r="U90" s="82"/>
    </row>
    <row r="91" spans="1:21" x14ac:dyDescent="0.2">
      <c r="A91" s="81"/>
      <c r="B91" s="82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7"/>
      <c r="Q91" s="77"/>
      <c r="R91" s="70"/>
      <c r="S91" s="70"/>
      <c r="T91" s="81"/>
      <c r="U91" s="82"/>
    </row>
    <row r="92" spans="1:21" x14ac:dyDescent="0.2">
      <c r="A92" s="81"/>
      <c r="B92" s="82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7"/>
      <c r="Q92" s="77"/>
      <c r="R92" s="70"/>
      <c r="S92" s="70"/>
      <c r="T92" s="81"/>
      <c r="U92" s="82"/>
    </row>
    <row r="93" spans="1:21" x14ac:dyDescent="0.2">
      <c r="A93" s="81"/>
      <c r="B93" s="82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7"/>
      <c r="Q93" s="77"/>
      <c r="R93" s="70"/>
      <c r="S93" s="70"/>
      <c r="T93" s="81"/>
      <c r="U93" s="82"/>
    </row>
    <row r="94" spans="1:21" x14ac:dyDescent="0.2">
      <c r="A94" s="81"/>
      <c r="B94" s="82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7"/>
      <c r="Q94" s="77"/>
      <c r="R94" s="70"/>
      <c r="S94" s="70"/>
      <c r="T94" s="81"/>
      <c r="U94" s="82"/>
    </row>
    <row r="95" spans="1:21" x14ac:dyDescent="0.2">
      <c r="A95" s="81"/>
      <c r="B95" s="82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7"/>
      <c r="Q95" s="77"/>
      <c r="R95" s="70"/>
      <c r="S95" s="70"/>
      <c r="T95" s="81"/>
      <c r="U95" s="82"/>
    </row>
    <row r="96" spans="1:21" x14ac:dyDescent="0.2">
      <c r="A96" s="81"/>
      <c r="B96" s="82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7"/>
      <c r="Q96" s="77"/>
      <c r="R96" s="70"/>
      <c r="S96" s="70"/>
      <c r="T96" s="81"/>
      <c r="U96" s="82"/>
    </row>
    <row r="97" spans="1:21" x14ac:dyDescent="0.2">
      <c r="A97" s="81"/>
      <c r="B97" s="82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7"/>
      <c r="Q97" s="77"/>
      <c r="R97" s="70"/>
      <c r="S97" s="70"/>
      <c r="T97" s="81"/>
      <c r="U97" s="82"/>
    </row>
    <row r="98" spans="1:21" x14ac:dyDescent="0.2">
      <c r="A98" s="81"/>
      <c r="B98" s="82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7"/>
      <c r="Q98" s="77"/>
      <c r="R98" s="70"/>
      <c r="S98" s="70"/>
      <c r="T98" s="81"/>
      <c r="U98" s="82"/>
    </row>
    <row r="99" spans="1:21" x14ac:dyDescent="0.2">
      <c r="A99" s="81"/>
      <c r="B99" s="82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7"/>
      <c r="Q99" s="77"/>
      <c r="R99" s="70"/>
      <c r="S99" s="70"/>
      <c r="T99" s="81"/>
      <c r="U99" s="82"/>
    </row>
    <row r="100" spans="1:21" x14ac:dyDescent="0.2">
      <c r="A100" s="81"/>
      <c r="B100" s="82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7"/>
      <c r="Q100" s="77"/>
      <c r="R100" s="70"/>
      <c r="S100" s="70"/>
      <c r="T100" s="81"/>
      <c r="U100" s="82"/>
    </row>
    <row r="101" spans="1:21" x14ac:dyDescent="0.2">
      <c r="A101" s="81"/>
      <c r="B101" s="82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7"/>
      <c r="Q101" s="77"/>
      <c r="R101" s="70"/>
      <c r="S101" s="70"/>
      <c r="T101" s="81"/>
      <c r="U101" s="82"/>
    </row>
    <row r="102" spans="1:21" x14ac:dyDescent="0.2">
      <c r="A102" s="81"/>
      <c r="B102" s="82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7"/>
      <c r="Q102" s="77"/>
      <c r="R102" s="70"/>
      <c r="S102" s="70"/>
      <c r="T102" s="81"/>
      <c r="U102" s="82"/>
    </row>
    <row r="103" spans="1:21" x14ac:dyDescent="0.2">
      <c r="A103" s="81"/>
      <c r="B103" s="82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7"/>
      <c r="Q103" s="77"/>
      <c r="R103" s="70"/>
      <c r="S103" s="70"/>
      <c r="T103" s="81"/>
      <c r="U103" s="82"/>
    </row>
    <row r="104" spans="1:21" x14ac:dyDescent="0.2">
      <c r="A104" s="81"/>
      <c r="B104" s="82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7"/>
      <c r="Q104" s="77"/>
      <c r="R104" s="70"/>
      <c r="S104" s="70"/>
      <c r="T104" s="81"/>
      <c r="U104" s="82"/>
    </row>
    <row r="105" spans="1:21" x14ac:dyDescent="0.2">
      <c r="A105" s="81"/>
      <c r="B105" s="82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7"/>
      <c r="Q105" s="77"/>
      <c r="R105" s="70"/>
      <c r="S105" s="70"/>
      <c r="T105" s="81"/>
      <c r="U105" s="82"/>
    </row>
    <row r="106" spans="1:21" x14ac:dyDescent="0.2">
      <c r="A106" s="81"/>
      <c r="B106" s="82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7"/>
      <c r="Q106" s="77"/>
      <c r="R106" s="70"/>
      <c r="S106" s="70"/>
      <c r="T106" s="81"/>
      <c r="U106" s="82"/>
    </row>
    <row r="107" spans="1:21" x14ac:dyDescent="0.2">
      <c r="A107" s="81"/>
      <c r="B107" s="82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7"/>
      <c r="Q107" s="77"/>
      <c r="R107" s="70"/>
      <c r="S107" s="70"/>
      <c r="T107" s="81"/>
      <c r="U107" s="82"/>
    </row>
    <row r="108" spans="1:21" x14ac:dyDescent="0.2">
      <c r="A108" s="81"/>
      <c r="B108" s="82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7"/>
      <c r="Q108" s="77"/>
      <c r="R108" s="70"/>
      <c r="S108" s="70"/>
      <c r="T108" s="81"/>
      <c r="U108" s="82"/>
    </row>
    <row r="109" spans="1:21" x14ac:dyDescent="0.2">
      <c r="A109" s="81"/>
      <c r="B109" s="82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7"/>
      <c r="Q109" s="77"/>
      <c r="R109" s="70"/>
      <c r="S109" s="70"/>
      <c r="T109" s="81"/>
      <c r="U109" s="82"/>
    </row>
    <row r="110" spans="1:21" x14ac:dyDescent="0.2">
      <c r="A110" s="81"/>
      <c r="B110" s="82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7"/>
      <c r="Q110" s="77"/>
      <c r="R110" s="70"/>
      <c r="S110" s="70"/>
      <c r="T110" s="81"/>
      <c r="U110" s="82"/>
    </row>
    <row r="111" spans="1:21" x14ac:dyDescent="0.2">
      <c r="A111" s="81"/>
      <c r="B111" s="82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7"/>
      <c r="Q111" s="77"/>
      <c r="R111" s="70"/>
      <c r="S111" s="70"/>
      <c r="T111" s="81"/>
      <c r="U111" s="82"/>
    </row>
    <row r="112" spans="1:21" x14ac:dyDescent="0.2">
      <c r="A112" s="81"/>
      <c r="B112" s="82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7"/>
      <c r="Q112" s="77"/>
      <c r="R112" s="70"/>
      <c r="S112" s="70"/>
      <c r="T112" s="81"/>
      <c r="U112" s="82"/>
    </row>
    <row r="113" spans="1:21" x14ac:dyDescent="0.2">
      <c r="A113" s="81"/>
      <c r="B113" s="82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7"/>
      <c r="Q113" s="77"/>
      <c r="R113" s="70"/>
      <c r="S113" s="70"/>
      <c r="T113" s="81"/>
      <c r="U113" s="82"/>
    </row>
    <row r="114" spans="1:21" x14ac:dyDescent="0.2">
      <c r="A114" s="81"/>
      <c r="B114" s="82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7"/>
      <c r="Q114" s="77"/>
      <c r="R114" s="70"/>
      <c r="S114" s="70"/>
      <c r="T114" s="81"/>
      <c r="U114" s="82"/>
    </row>
    <row r="115" spans="1:21" x14ac:dyDescent="0.2">
      <c r="A115" s="81"/>
      <c r="B115" s="82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7"/>
      <c r="Q115" s="77"/>
      <c r="R115" s="70"/>
      <c r="S115" s="70"/>
      <c r="T115" s="81"/>
      <c r="U115" s="82"/>
    </row>
    <row r="116" spans="1:21" x14ac:dyDescent="0.2">
      <c r="A116" s="81"/>
      <c r="B116" s="82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7"/>
      <c r="Q116" s="77"/>
      <c r="R116" s="70"/>
      <c r="S116" s="70"/>
      <c r="T116" s="81"/>
      <c r="U116" s="82"/>
    </row>
    <row r="117" spans="1:21" x14ac:dyDescent="0.2">
      <c r="A117" s="81"/>
      <c r="B117" s="82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7"/>
      <c r="Q117" s="77"/>
      <c r="R117" s="70"/>
      <c r="S117" s="70"/>
      <c r="T117" s="81"/>
      <c r="U117" s="82"/>
    </row>
    <row r="118" spans="1:21" x14ac:dyDescent="0.2">
      <c r="A118" s="81"/>
      <c r="B118" s="82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7"/>
      <c r="Q118" s="77"/>
      <c r="R118" s="70"/>
      <c r="S118" s="70"/>
      <c r="T118" s="81"/>
      <c r="U118" s="82"/>
    </row>
    <row r="119" spans="1:21" x14ac:dyDescent="0.2">
      <c r="A119" s="81"/>
      <c r="B119" s="82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7"/>
      <c r="Q119" s="77"/>
      <c r="R119" s="70"/>
      <c r="S119" s="70"/>
      <c r="T119" s="81"/>
      <c r="U119" s="82"/>
    </row>
    <row r="120" spans="1:21" x14ac:dyDescent="0.2">
      <c r="A120" s="81"/>
      <c r="B120" s="82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7"/>
      <c r="Q120" s="77"/>
      <c r="R120" s="70"/>
      <c r="S120" s="70"/>
      <c r="T120" s="81"/>
      <c r="U120" s="82"/>
    </row>
    <row r="121" spans="1:21" x14ac:dyDescent="0.2">
      <c r="A121" s="81"/>
      <c r="B121" s="82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7"/>
      <c r="Q121" s="77"/>
      <c r="R121" s="70"/>
      <c r="S121" s="70"/>
      <c r="T121" s="81"/>
      <c r="U121" s="82"/>
    </row>
    <row r="122" spans="1:21" x14ac:dyDescent="0.2">
      <c r="A122" s="81"/>
      <c r="B122" s="82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7"/>
      <c r="Q122" s="77"/>
      <c r="R122" s="70"/>
      <c r="S122" s="70"/>
      <c r="T122" s="81"/>
      <c r="U122" s="82"/>
    </row>
    <row r="123" spans="1:21" x14ac:dyDescent="0.2">
      <c r="A123" s="81"/>
      <c r="B123" s="82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7"/>
      <c r="Q123" s="77"/>
      <c r="R123" s="70"/>
      <c r="S123" s="70"/>
      <c r="T123" s="81"/>
      <c r="U123" s="82"/>
    </row>
    <row r="124" spans="1:21" x14ac:dyDescent="0.2">
      <c r="A124" s="81"/>
      <c r="B124" s="82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7"/>
      <c r="Q124" s="77"/>
      <c r="R124" s="70"/>
      <c r="S124" s="70"/>
      <c r="T124" s="81"/>
      <c r="U124" s="82"/>
    </row>
    <row r="125" spans="1:21" x14ac:dyDescent="0.2">
      <c r="A125" s="81"/>
      <c r="B125" s="82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7"/>
      <c r="Q125" s="77"/>
      <c r="R125" s="70"/>
      <c r="S125" s="70"/>
      <c r="T125" s="81"/>
      <c r="U125" s="82"/>
    </row>
    <row r="126" spans="1:21" x14ac:dyDescent="0.2">
      <c r="A126" s="81"/>
      <c r="B126" s="82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7"/>
      <c r="Q126" s="77"/>
      <c r="R126" s="70"/>
      <c r="S126" s="70"/>
      <c r="T126" s="81"/>
      <c r="U126" s="82"/>
    </row>
    <row r="127" spans="1:21" x14ac:dyDescent="0.2">
      <c r="A127" s="81"/>
      <c r="B127" s="82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7"/>
      <c r="Q127" s="77"/>
      <c r="R127" s="70"/>
      <c r="S127" s="70"/>
      <c r="T127" s="81"/>
      <c r="U127" s="82"/>
    </row>
    <row r="128" spans="1:21" x14ac:dyDescent="0.2">
      <c r="A128" s="81"/>
      <c r="B128" s="82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7"/>
      <c r="Q128" s="77"/>
      <c r="R128" s="70"/>
      <c r="S128" s="70"/>
      <c r="T128" s="81"/>
      <c r="U128" s="82"/>
    </row>
    <row r="129" spans="1:21" x14ac:dyDescent="0.2">
      <c r="A129" s="81"/>
      <c r="B129" s="82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7"/>
      <c r="Q129" s="77"/>
      <c r="R129" s="70"/>
      <c r="S129" s="70"/>
      <c r="T129" s="81"/>
      <c r="U129" s="82"/>
    </row>
    <row r="130" spans="1:21" x14ac:dyDescent="0.2">
      <c r="A130" s="81"/>
      <c r="B130" s="82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7"/>
      <c r="Q130" s="77"/>
      <c r="R130" s="70"/>
      <c r="S130" s="70"/>
      <c r="T130" s="81"/>
      <c r="U130" s="82"/>
    </row>
    <row r="131" spans="1:21" x14ac:dyDescent="0.2">
      <c r="A131" s="81"/>
      <c r="B131" s="82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7"/>
      <c r="Q131" s="77"/>
      <c r="R131" s="70"/>
      <c r="S131" s="70"/>
      <c r="T131" s="81"/>
      <c r="U131" s="82"/>
    </row>
    <row r="132" spans="1:21" x14ac:dyDescent="0.2">
      <c r="A132" s="81"/>
      <c r="B132" s="82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7"/>
      <c r="Q132" s="77"/>
      <c r="R132" s="70"/>
      <c r="S132" s="70"/>
      <c r="T132" s="81"/>
      <c r="U132" s="82"/>
    </row>
    <row r="133" spans="1:21" x14ac:dyDescent="0.2">
      <c r="A133" s="81"/>
      <c r="B133" s="82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7"/>
      <c r="Q133" s="77"/>
      <c r="R133" s="70"/>
      <c r="S133" s="70"/>
      <c r="T133" s="81"/>
      <c r="U133" s="82"/>
    </row>
    <row r="134" spans="1:21" x14ac:dyDescent="0.2">
      <c r="A134" s="81"/>
      <c r="B134" s="82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7"/>
      <c r="Q134" s="77"/>
      <c r="R134" s="70"/>
      <c r="S134" s="70"/>
      <c r="T134" s="81"/>
      <c r="U134" s="82"/>
    </row>
    <row r="135" spans="1:21" x14ac:dyDescent="0.2">
      <c r="A135" s="81"/>
      <c r="B135" s="8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7"/>
      <c r="Q135" s="77"/>
      <c r="R135" s="70"/>
      <c r="S135" s="70"/>
      <c r="T135" s="81"/>
      <c r="U135" s="82"/>
    </row>
    <row r="136" spans="1:21" x14ac:dyDescent="0.2">
      <c r="A136" s="81"/>
      <c r="B136" s="82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7"/>
      <c r="Q136" s="77"/>
      <c r="R136" s="70"/>
      <c r="S136" s="70"/>
      <c r="T136" s="81"/>
      <c r="U136" s="82"/>
    </row>
    <row r="137" spans="1:21" x14ac:dyDescent="0.2">
      <c r="A137" s="81"/>
      <c r="B137" s="82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7"/>
      <c r="Q137" s="77"/>
      <c r="R137" s="70"/>
      <c r="S137" s="70"/>
      <c r="T137" s="81"/>
      <c r="U137" s="82"/>
    </row>
    <row r="138" spans="1:21" x14ac:dyDescent="0.2">
      <c r="A138" s="81"/>
      <c r="B138" s="82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7"/>
      <c r="Q138" s="77"/>
      <c r="R138" s="70"/>
      <c r="S138" s="70"/>
      <c r="T138" s="81"/>
      <c r="U138" s="82"/>
    </row>
    <row r="139" spans="1:21" x14ac:dyDescent="0.2">
      <c r="A139" s="81"/>
      <c r="B139" s="82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7"/>
      <c r="Q139" s="77"/>
      <c r="R139" s="70"/>
      <c r="S139" s="70"/>
      <c r="T139" s="81"/>
      <c r="U139" s="82"/>
    </row>
    <row r="140" spans="1:21" x14ac:dyDescent="0.2">
      <c r="A140" s="81"/>
      <c r="B140" s="82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7"/>
      <c r="Q140" s="77"/>
      <c r="R140" s="70"/>
      <c r="S140" s="70"/>
      <c r="T140" s="81"/>
      <c r="U140" s="82"/>
    </row>
    <row r="141" spans="1:21" x14ac:dyDescent="0.2">
      <c r="A141" s="81"/>
      <c r="B141" s="82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7"/>
      <c r="Q141" s="77"/>
      <c r="R141" s="70"/>
      <c r="S141" s="70"/>
      <c r="T141" s="81"/>
      <c r="U141" s="82"/>
    </row>
    <row r="142" spans="1:21" x14ac:dyDescent="0.2">
      <c r="A142" s="81"/>
      <c r="B142" s="82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7"/>
      <c r="Q142" s="77"/>
      <c r="R142" s="70"/>
      <c r="S142" s="70"/>
      <c r="T142" s="81"/>
      <c r="U142" s="82"/>
    </row>
    <row r="143" spans="1:21" x14ac:dyDescent="0.2">
      <c r="A143" s="81"/>
      <c r="B143" s="82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7"/>
      <c r="Q143" s="77"/>
      <c r="R143" s="70"/>
      <c r="S143" s="70"/>
      <c r="T143" s="81"/>
      <c r="U143" s="82"/>
    </row>
    <row r="144" spans="1:21" x14ac:dyDescent="0.2">
      <c r="A144" s="81"/>
      <c r="B144" s="82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7"/>
      <c r="Q144" s="77"/>
      <c r="R144" s="70"/>
      <c r="S144" s="70"/>
      <c r="T144" s="81"/>
      <c r="U144" s="82"/>
    </row>
    <row r="145" spans="1:21" x14ac:dyDescent="0.2">
      <c r="A145" s="81"/>
      <c r="B145" s="82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7"/>
      <c r="Q145" s="77"/>
      <c r="R145" s="70"/>
      <c r="S145" s="70"/>
      <c r="T145" s="81"/>
      <c r="U145" s="82"/>
    </row>
    <row r="146" spans="1:21" x14ac:dyDescent="0.2">
      <c r="A146" s="81"/>
      <c r="B146" s="82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7"/>
      <c r="Q146" s="77"/>
      <c r="R146" s="70"/>
      <c r="S146" s="70"/>
      <c r="T146" s="81"/>
      <c r="U146" s="82"/>
    </row>
    <row r="147" spans="1:21" x14ac:dyDescent="0.2">
      <c r="A147" s="81"/>
      <c r="B147" s="82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7"/>
      <c r="Q147" s="77"/>
      <c r="R147" s="70"/>
      <c r="S147" s="70"/>
      <c r="T147" s="81"/>
      <c r="U147" s="82"/>
    </row>
    <row r="148" spans="1:21" x14ac:dyDescent="0.2">
      <c r="A148" s="81"/>
      <c r="B148" s="82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7"/>
      <c r="Q148" s="77"/>
      <c r="R148" s="70"/>
      <c r="S148" s="70"/>
      <c r="T148" s="81"/>
      <c r="U148" s="82"/>
    </row>
    <row r="149" spans="1:21" x14ac:dyDescent="0.2">
      <c r="A149" s="81"/>
      <c r="B149" s="82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7"/>
      <c r="Q149" s="77"/>
      <c r="R149" s="70"/>
      <c r="S149" s="70"/>
      <c r="T149" s="81"/>
      <c r="U149" s="82"/>
    </row>
    <row r="150" spans="1:21" x14ac:dyDescent="0.2">
      <c r="A150" s="81"/>
      <c r="B150" s="82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7"/>
      <c r="Q150" s="77"/>
      <c r="R150" s="70"/>
      <c r="S150" s="70"/>
      <c r="T150" s="81"/>
      <c r="U150" s="82"/>
    </row>
    <row r="151" spans="1:21" x14ac:dyDescent="0.2">
      <c r="A151" s="81"/>
      <c r="B151" s="82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7"/>
      <c r="Q151" s="77"/>
      <c r="R151" s="70"/>
      <c r="S151" s="70"/>
      <c r="T151" s="81"/>
      <c r="U151" s="82"/>
    </row>
    <row r="152" spans="1:21" x14ac:dyDescent="0.2">
      <c r="A152" s="81"/>
      <c r="B152" s="82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7"/>
      <c r="Q152" s="77"/>
      <c r="R152" s="70"/>
      <c r="S152" s="70"/>
      <c r="T152" s="81"/>
      <c r="U152" s="82"/>
    </row>
    <row r="153" spans="1:21" x14ac:dyDescent="0.2">
      <c r="A153" s="81"/>
      <c r="B153" s="82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7"/>
      <c r="Q153" s="77"/>
      <c r="R153" s="70"/>
      <c r="S153" s="70"/>
      <c r="T153" s="81"/>
      <c r="U153" s="82"/>
    </row>
    <row r="154" spans="1:21" x14ac:dyDescent="0.2">
      <c r="A154" s="81"/>
      <c r="B154" s="82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7"/>
      <c r="Q154" s="77"/>
      <c r="R154" s="70"/>
      <c r="S154" s="70"/>
      <c r="T154" s="81"/>
      <c r="U154" s="82"/>
    </row>
    <row r="155" spans="1:21" x14ac:dyDescent="0.2">
      <c r="A155" s="81"/>
      <c r="B155" s="82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7"/>
      <c r="Q155" s="77"/>
      <c r="R155" s="70"/>
      <c r="S155" s="70"/>
      <c r="T155" s="81"/>
      <c r="U155" s="82"/>
    </row>
    <row r="156" spans="1:21" x14ac:dyDescent="0.2">
      <c r="A156" s="81"/>
      <c r="B156" s="82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7"/>
      <c r="Q156" s="77"/>
      <c r="R156" s="70"/>
      <c r="S156" s="70"/>
      <c r="T156" s="81"/>
      <c r="U156" s="82"/>
    </row>
    <row r="157" spans="1:21" x14ac:dyDescent="0.2">
      <c r="A157" s="81"/>
      <c r="B157" s="82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7"/>
      <c r="Q157" s="77"/>
      <c r="R157" s="70"/>
      <c r="S157" s="70"/>
      <c r="T157" s="81"/>
      <c r="U157" s="82"/>
    </row>
    <row r="158" spans="1:21" x14ac:dyDescent="0.2">
      <c r="A158" s="81"/>
      <c r="B158" s="82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7"/>
      <c r="Q158" s="77"/>
      <c r="R158" s="70"/>
      <c r="S158" s="70"/>
      <c r="T158" s="81"/>
      <c r="U158" s="82"/>
    </row>
    <row r="159" spans="1:21" x14ac:dyDescent="0.2">
      <c r="A159" s="81"/>
      <c r="B159" s="82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7"/>
      <c r="Q159" s="77"/>
      <c r="R159" s="70"/>
      <c r="S159" s="70"/>
      <c r="T159" s="81"/>
      <c r="U159" s="82"/>
    </row>
    <row r="160" spans="1:21" x14ac:dyDescent="0.2">
      <c r="A160" s="81"/>
      <c r="B160" s="82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7"/>
      <c r="Q160" s="77"/>
      <c r="R160" s="70"/>
      <c r="S160" s="70"/>
      <c r="T160" s="81"/>
      <c r="U160" s="82"/>
    </row>
    <row r="161" spans="1:21" x14ac:dyDescent="0.2">
      <c r="A161" s="81"/>
      <c r="B161" s="8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7"/>
      <c r="Q161" s="77"/>
      <c r="R161" s="70"/>
      <c r="S161" s="70"/>
      <c r="T161" s="81"/>
      <c r="U161" s="82"/>
    </row>
    <row r="162" spans="1:21" x14ac:dyDescent="0.2">
      <c r="A162" s="81"/>
      <c r="B162" s="82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7"/>
      <c r="Q162" s="77"/>
      <c r="R162" s="70"/>
      <c r="S162" s="70"/>
      <c r="T162" s="81"/>
      <c r="U162" s="82"/>
    </row>
    <row r="163" spans="1:21" x14ac:dyDescent="0.2">
      <c r="A163" s="81"/>
      <c r="B163" s="82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7"/>
      <c r="Q163" s="77"/>
      <c r="R163" s="70"/>
      <c r="S163" s="70"/>
      <c r="T163" s="81"/>
      <c r="U163" s="82"/>
    </row>
    <row r="164" spans="1:21" x14ac:dyDescent="0.2">
      <c r="A164" s="81"/>
      <c r="B164" s="82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7"/>
      <c r="Q164" s="77"/>
      <c r="R164" s="70"/>
      <c r="S164" s="70"/>
      <c r="T164" s="81"/>
      <c r="U164" s="82"/>
    </row>
    <row r="165" spans="1:21" x14ac:dyDescent="0.2">
      <c r="A165" s="81"/>
      <c r="B165" s="82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7"/>
      <c r="Q165" s="77"/>
      <c r="R165" s="70"/>
      <c r="S165" s="70"/>
      <c r="T165" s="81"/>
      <c r="U165" s="82"/>
    </row>
    <row r="166" spans="1:21" x14ac:dyDescent="0.2">
      <c r="A166" s="81"/>
      <c r="B166" s="82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7"/>
      <c r="Q166" s="77"/>
      <c r="R166" s="70"/>
      <c r="S166" s="70"/>
      <c r="T166" s="81"/>
      <c r="U166" s="82"/>
    </row>
    <row r="167" spans="1:21" x14ac:dyDescent="0.2">
      <c r="A167" s="81"/>
      <c r="B167" s="82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7"/>
      <c r="Q167" s="77"/>
      <c r="R167" s="70"/>
      <c r="S167" s="70"/>
      <c r="T167" s="81"/>
      <c r="U167" s="82"/>
    </row>
    <row r="168" spans="1:21" x14ac:dyDescent="0.2">
      <c r="A168" s="81"/>
      <c r="B168" s="82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7"/>
      <c r="Q168" s="77"/>
      <c r="R168" s="70"/>
      <c r="S168" s="70"/>
      <c r="T168" s="81"/>
      <c r="U168" s="82"/>
    </row>
    <row r="169" spans="1:21" x14ac:dyDescent="0.2">
      <c r="A169" s="81"/>
      <c r="B169" s="82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7"/>
      <c r="Q169" s="77"/>
      <c r="R169" s="70"/>
      <c r="S169" s="70"/>
      <c r="T169" s="81"/>
      <c r="U169" s="82"/>
    </row>
    <row r="170" spans="1:21" x14ac:dyDescent="0.2">
      <c r="A170" s="81"/>
      <c r="B170" s="82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7"/>
      <c r="Q170" s="77"/>
      <c r="R170" s="70"/>
      <c r="S170" s="70"/>
      <c r="T170" s="81"/>
      <c r="U170" s="82"/>
    </row>
    <row r="171" spans="1:21" x14ac:dyDescent="0.2">
      <c r="A171" s="81"/>
      <c r="B171" s="82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7"/>
      <c r="Q171" s="77"/>
      <c r="R171" s="70"/>
      <c r="S171" s="70"/>
      <c r="T171" s="81"/>
      <c r="U171" s="82"/>
    </row>
    <row r="172" spans="1:21" x14ac:dyDescent="0.2">
      <c r="A172" s="81"/>
      <c r="B172" s="82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7"/>
      <c r="Q172" s="77"/>
      <c r="R172" s="70"/>
      <c r="S172" s="70"/>
      <c r="T172" s="81"/>
      <c r="U172" s="82"/>
    </row>
    <row r="173" spans="1:21" x14ac:dyDescent="0.2">
      <c r="A173" s="81"/>
      <c r="B173" s="82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7"/>
      <c r="Q173" s="77"/>
      <c r="R173" s="70"/>
      <c r="S173" s="70"/>
      <c r="T173" s="81"/>
      <c r="U173" s="82"/>
    </row>
    <row r="174" spans="1:21" x14ac:dyDescent="0.2">
      <c r="A174" s="81"/>
      <c r="B174" s="82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7"/>
      <c r="Q174" s="77"/>
      <c r="R174" s="70"/>
      <c r="S174" s="70"/>
      <c r="T174" s="81"/>
      <c r="U174" s="82"/>
    </row>
    <row r="175" spans="1:21" x14ac:dyDescent="0.2">
      <c r="A175" s="81"/>
      <c r="B175" s="82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7"/>
      <c r="Q175" s="77"/>
      <c r="R175" s="70"/>
      <c r="S175" s="70"/>
      <c r="T175" s="81"/>
      <c r="U175" s="82"/>
    </row>
    <row r="176" spans="1:21" x14ac:dyDescent="0.2">
      <c r="A176" s="81"/>
      <c r="B176" s="82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7"/>
      <c r="Q176" s="77"/>
      <c r="R176" s="70"/>
      <c r="S176" s="70"/>
      <c r="T176" s="81"/>
      <c r="U176" s="82"/>
    </row>
    <row r="177" spans="1:21" x14ac:dyDescent="0.2">
      <c r="A177" s="81"/>
      <c r="B177" s="82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7"/>
      <c r="Q177" s="77"/>
      <c r="R177" s="70"/>
      <c r="S177" s="70"/>
      <c r="T177" s="81"/>
      <c r="U177" s="82"/>
    </row>
    <row r="178" spans="1:21" x14ac:dyDescent="0.2">
      <c r="A178" s="81"/>
      <c r="B178" s="82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7"/>
      <c r="Q178" s="77"/>
      <c r="R178" s="70"/>
      <c r="S178" s="70"/>
      <c r="T178" s="81"/>
      <c r="U178" s="82"/>
    </row>
    <row r="179" spans="1:21" x14ac:dyDescent="0.2">
      <c r="A179" s="81"/>
      <c r="B179" s="82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7"/>
      <c r="Q179" s="77"/>
      <c r="R179" s="70"/>
      <c r="S179" s="70"/>
      <c r="T179" s="81"/>
      <c r="U179" s="82"/>
    </row>
    <row r="180" spans="1:21" x14ac:dyDescent="0.2">
      <c r="A180" s="81"/>
      <c r="B180" s="82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7"/>
      <c r="Q180" s="77"/>
      <c r="R180" s="70"/>
      <c r="S180" s="70"/>
      <c r="T180" s="81"/>
      <c r="U180" s="82"/>
    </row>
    <row r="181" spans="1:21" x14ac:dyDescent="0.2">
      <c r="A181" s="81"/>
      <c r="B181" s="82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7"/>
      <c r="Q181" s="77"/>
      <c r="R181" s="70"/>
      <c r="S181" s="70"/>
      <c r="T181" s="81"/>
      <c r="U181" s="82"/>
    </row>
    <row r="182" spans="1:21" x14ac:dyDescent="0.2">
      <c r="A182" s="81"/>
      <c r="B182" s="82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7"/>
      <c r="Q182" s="77"/>
      <c r="R182" s="70"/>
      <c r="S182" s="70"/>
      <c r="T182" s="81"/>
      <c r="U182" s="82"/>
    </row>
    <row r="183" spans="1:21" x14ac:dyDescent="0.2">
      <c r="A183" s="81"/>
      <c r="B183" s="82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7"/>
      <c r="Q183" s="77"/>
      <c r="R183" s="70"/>
      <c r="S183" s="70"/>
      <c r="T183" s="81"/>
      <c r="U183" s="82"/>
    </row>
    <row r="184" spans="1:21" x14ac:dyDescent="0.2">
      <c r="A184" s="81"/>
      <c r="B184" s="82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7"/>
      <c r="Q184" s="77"/>
      <c r="R184" s="70"/>
      <c r="S184" s="70"/>
      <c r="T184" s="81"/>
      <c r="U184" s="82"/>
    </row>
    <row r="185" spans="1:21" x14ac:dyDescent="0.2">
      <c r="A185" s="81"/>
      <c r="B185" s="82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7"/>
      <c r="Q185" s="77"/>
      <c r="R185" s="70"/>
      <c r="S185" s="70"/>
      <c r="T185" s="81"/>
      <c r="U185" s="82"/>
    </row>
    <row r="186" spans="1:21" x14ac:dyDescent="0.2">
      <c r="A186" s="81"/>
      <c r="B186" s="82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7"/>
      <c r="Q186" s="77"/>
      <c r="R186" s="70"/>
      <c r="S186" s="70"/>
      <c r="T186" s="81"/>
      <c r="U186" s="82"/>
    </row>
    <row r="187" spans="1:21" x14ac:dyDescent="0.2">
      <c r="A187" s="81"/>
      <c r="B187" s="82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7"/>
      <c r="Q187" s="77"/>
      <c r="R187" s="70"/>
      <c r="S187" s="70"/>
      <c r="T187" s="81"/>
      <c r="U187" s="82"/>
    </row>
    <row r="188" spans="1:21" x14ac:dyDescent="0.2">
      <c r="A188" s="81"/>
      <c r="B188" s="82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7"/>
      <c r="Q188" s="77"/>
      <c r="R188" s="70"/>
      <c r="S188" s="70"/>
      <c r="T188" s="81"/>
      <c r="U188" s="82"/>
    </row>
  </sheetData>
  <mergeCells count="2">
    <mergeCell ref="A1:P1"/>
    <mergeCell ref="Q2:Q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OPĆI DIO  </vt:lpstr>
      <vt:lpstr>PLAN PRIHODA</vt:lpstr>
      <vt:lpstr>PLAN RASHODA </vt:lpstr>
      <vt:lpstr>'OPĆI DIO  '!Print_Area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dcterms:created xsi:type="dcterms:W3CDTF">2020-10-15T11:26:45Z</dcterms:created>
  <dcterms:modified xsi:type="dcterms:W3CDTF">2022-11-02T12:07:17Z</dcterms:modified>
</cp:coreProperties>
</file>